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res4devconsultinginc.sharepoint.com/sites/MozambiqueMEF/Shared Documents/General/08. FSM/FSM Annual Report/"/>
    </mc:Choice>
  </mc:AlternateContent>
  <xr:revisionPtr revIDLastSave="9" documentId="13_ncr:1_{018A57EC-4655-4945-99E3-091B30BB8CF0}" xr6:coauthVersionLast="47" xr6:coauthVersionMax="47" xr10:uidLastSave="{269ACC9B-9FF4-4094-9935-A7211C420A6C}"/>
  <bookViews>
    <workbookView xWindow="-69" yWindow="-69" windowWidth="33052" windowHeight="17932" xr2:uid="{D7BA53B6-C1FA-42FB-830A-16125F105A80}"/>
  </bookViews>
  <sheets>
    <sheet name="Info" sheetId="20" r:id="rId1"/>
    <sheet name="Receitas_Anuais" sheetId="21" r:id="rId2"/>
    <sheet name="Receitas_Mensais" sheetId="23" r:id="rId3"/>
    <sheet name="Detalhe_IPP" sheetId="25" r:id="rId4"/>
    <sheet name="Detalhe_Petroleo_Lucro_Estado" sheetId="26" r:id="rId5"/>
    <sheet name="Grafico 1" sheetId="1" r:id="rId6"/>
    <sheet name="Figura 1" sheetId="6" r:id="rId7"/>
    <sheet name="Figura 2" sheetId="5" r:id="rId8"/>
    <sheet name="Figura 3" sheetId="7" r:id="rId9"/>
    <sheet name="Tabela 1" sheetId="8" r:id="rId10"/>
    <sheet name="Tabelas 2, 3 e 4" sheetId="11" r:id="rId11"/>
    <sheet name="Figura 4" sheetId="9" r:id="rId12"/>
    <sheet name="Figura 5" sheetId="10" r:id="rId13"/>
    <sheet name="Graficos 2 e 3" sheetId="12" r:id="rId14"/>
    <sheet name="Tabela 5 e Gráfico 4" sheetId="13" r:id="rId15"/>
    <sheet name="Tabela 6 e Grafico 5" sheetId="2" r:id="rId16"/>
    <sheet name="Figura 6" sheetId="14" r:id="rId17"/>
    <sheet name="Tabela 7" sheetId="3" r:id="rId18"/>
    <sheet name="Tabela 8" sheetId="18" r:id="rId19"/>
    <sheet name="Tabela 9" sheetId="19" r:id="rId20"/>
    <sheet name="Anexo 1" sheetId="15" r:id="rId21"/>
    <sheet name="Anexo 2" sheetId="16" r:id="rId22"/>
  </sheets>
  <definedNames>
    <definedName name="_Ref221281239" localSheetId="7">'Figura 2'!$B$2</definedName>
    <definedName name="_Toc222375239" localSheetId="21">'Anexo 2'!$B$3</definedName>
    <definedName name="ExternalData_1" localSheetId="2" hidden="1">'Receitas_Mensais'!$A$1:$C$149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6" l="1"/>
  <c r="F16" i="16"/>
  <c r="F15" i="16"/>
  <c r="F12" i="16"/>
  <c r="F11" i="16"/>
  <c r="F10" i="16"/>
  <c r="F8" i="16"/>
  <c r="F7" i="16"/>
  <c r="D9" i="3" l="1"/>
  <c r="C9" i="3"/>
  <c r="D49" i="12" l="1"/>
  <c r="E49" i="12"/>
  <c r="F49" i="12"/>
  <c r="G49" i="12"/>
  <c r="H49" i="12"/>
  <c r="I49" i="12"/>
  <c r="J49" i="12"/>
  <c r="K49" i="12"/>
  <c r="L49" i="12"/>
  <c r="M49" i="12"/>
  <c r="N49" i="12"/>
  <c r="O49" i="12"/>
  <c r="P49" i="12"/>
  <c r="Q49" i="12"/>
  <c r="R49" i="12"/>
  <c r="S49" i="12"/>
  <c r="T49" i="12"/>
  <c r="U49" i="12"/>
  <c r="V49" i="12"/>
  <c r="W49" i="12"/>
  <c r="X49" i="12"/>
  <c r="Y49" i="12"/>
  <c r="Z49" i="12"/>
  <c r="AA49" i="12"/>
  <c r="AB49" i="12"/>
  <c r="AC49" i="12"/>
  <c r="AD49" i="12"/>
  <c r="AE49" i="12"/>
  <c r="AF49" i="12"/>
  <c r="D45" i="12"/>
  <c r="E45" i="12"/>
  <c r="F45" i="12"/>
  <c r="G45" i="12"/>
  <c r="H45" i="12"/>
  <c r="I45" i="12"/>
  <c r="J45" i="12"/>
  <c r="K45" i="12"/>
  <c r="L45" i="12"/>
  <c r="M45" i="12"/>
  <c r="N45" i="12"/>
  <c r="O45" i="12"/>
  <c r="P45" i="12"/>
  <c r="Q45" i="12"/>
  <c r="R45" i="12"/>
  <c r="S45" i="12"/>
  <c r="T45" i="12"/>
  <c r="U45" i="12"/>
  <c r="V45" i="12"/>
  <c r="W45" i="12"/>
  <c r="X45" i="12"/>
  <c r="Y45" i="12"/>
  <c r="Z45" i="12"/>
  <c r="AA45" i="12"/>
  <c r="AB45" i="12"/>
  <c r="AC45" i="12"/>
  <c r="AD45" i="12"/>
  <c r="AE45" i="12"/>
  <c r="AF45" i="12"/>
  <c r="G4" i="13" l="1"/>
  <c r="G5" i="13"/>
  <c r="G6" i="13"/>
  <c r="G7" i="13"/>
  <c r="C8" i="13"/>
  <c r="D8" i="13"/>
  <c r="E8" i="13"/>
  <c r="F8" i="13"/>
  <c r="G8" i="13" l="1"/>
  <c r="F10" i="3"/>
  <c r="E10" i="3"/>
  <c r="D10" i="3" l="1"/>
  <c r="G9" i="3"/>
  <c r="D7" i="3"/>
  <c r="D12" i="3"/>
  <c r="C6" i="3"/>
  <c r="C12" i="3" s="1"/>
  <c r="G14" i="3"/>
  <c r="G13" i="3"/>
  <c r="E12" i="3"/>
  <c r="G12" i="3" l="1"/>
  <c r="C10" i="3"/>
  <c r="G10" i="3" s="1"/>
  <c r="G6" i="3"/>
  <c r="E7" i="3"/>
  <c r="F7" i="3"/>
  <c r="G40" i="2"/>
  <c r="E41" i="2"/>
  <c r="D41" i="2"/>
  <c r="C41" i="2"/>
  <c r="G39" i="2"/>
  <c r="G7" i="3" l="1"/>
  <c r="G5" i="3"/>
  <c r="G15" i="3" s="1"/>
  <c r="F41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41" i="2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224CE5C-49B4-4A92-930A-C8BB7E242D3C}" keepAlive="1" name="Query - Table2" description="Connection to the 'Table2' query in the workbook." type="5" refreshedVersion="8" background="1" saveData="1">
    <dbPr connection="Provider=Microsoft.Mashup.OleDb.1;Data Source=$Workbook$;Location=Table2;Extended Properties=&quot;&quot;" command="SELECT * FROM [Table2]"/>
  </connection>
</connections>
</file>

<file path=xl/sharedStrings.xml><?xml version="1.0" encoding="utf-8"?>
<sst xmlns="http://schemas.openxmlformats.org/spreadsheetml/2006/main" count="963" uniqueCount="272">
  <si>
    <t>Total</t>
  </si>
  <si>
    <t>Bónus de Produção</t>
  </si>
  <si>
    <t>-</t>
  </si>
  <si>
    <t>Petróleo-Lucro do Estado</t>
  </si>
  <si>
    <t>Imposto sobre a Produção de Petróleo</t>
  </si>
  <si>
    <t>Imposto sobre Rendimento de Pessoas Colectivas</t>
  </si>
  <si>
    <t>Receitas Totais Recebidas</t>
  </si>
  <si>
    <t>Receitas depositadas para o Orçamento do Estado (CUT-OE)</t>
  </si>
  <si>
    <t>*Para os anos de 2022 e 2023, a alocação para a CUT-OE foram assumidas em 60% das receitas depositadas dado que a Lei do FSM (Lei n. 1/2024) não estava em vigor.</t>
  </si>
  <si>
    <t>**Para os anos de 2024 e 2025, a alocação para a CUT-OE estão baseadas no quadro legal do FSM em 60% das receitas projectadas (quota orçamental) no Cenário Fiscal de Médio Prazo (CFMP) para cada ano fiscal.</t>
  </si>
  <si>
    <t>¹De acordo com a Lei do FSM (Art. 6), a Conta Transitória é uma sub-conta da Conta Única do Tesouro que recebe as receitas provenientes do GNL antes da sua transferência para o FSM e para o Orçamento do Estado, cujos depósitos são denominados em dólares americanos.</t>
  </si>
  <si>
    <t>Siglas: GNL – Gás Natural Liquefeito; FSM – Fundo Soberano de Moçambique; CUT – Conta Única do Tesouro; CUT-OE – Conta Única do Tesouro-Orçamento do Estado; CUF – Conta Única do Fundo Soberano de Moçambique; CFMP – Cenário Fiscal de Médio Prazo</t>
  </si>
  <si>
    <t>Nota: Dados IPP de Dez/22 a Mar/24 da Autoridade Tributária. A partir de Abr/2024, dados IPP da Conta Transitória.</t>
  </si>
  <si>
    <t>Transferências da Autoridade Tributária para a CUT-OE</t>
  </si>
  <si>
    <t>Programação das Receitas Totais</t>
  </si>
  <si>
    <t>Alocação da Conta Transitória para a CUT-OE</t>
  </si>
  <si>
    <t>Alocação da Conta Transitória para a FSM (CUF)</t>
  </si>
  <si>
    <t>US$</t>
  </si>
  <si>
    <t>Transferências da Conta Transitória para a CUT-OE²</t>
  </si>
  <si>
    <t xml:space="preserve">²As transferências para a CUT-OE foram efectuadas em função dos projectos aprovados em áreas prioritárias, nos termos da Lei do FSM, não correspondendo à totalidade da quota orçamental apurada até 2025. </t>
  </si>
  <si>
    <t>A transferência para o Fundo Soberano de Moçambique (CUF) refere-se ao montante existente na Conta Transitória à data da transferência, excluindo-se os valores reservados à quota orçamental apurada até 2025.</t>
  </si>
  <si>
    <t>Figura 1 - Conta Transitória: Saldo Inicial, Transferências e Saldo Final em 2025 (em milhões de dólares)</t>
  </si>
  <si>
    <t>Gráfico 1 - Receitas anuais recebidas por fonte 2022-2025 (em milhões de dólares)</t>
  </si>
  <si>
    <t>Figura 2 – Modelo de Governação</t>
  </si>
  <si>
    <t>Figura 3 – Mapa das Áreas 1 e 4 e Projetos de GNL</t>
  </si>
  <si>
    <t>Tabela 1 – Fontes de receita do GNL estadual</t>
  </si>
  <si>
    <t>Imposto sobre Produção do Petróleo (IPP)</t>
  </si>
  <si>
    <t>Imposto sobre o Rendimento de Pessoas Colectivas (IRPC)</t>
  </si>
  <si>
    <t>Fontes de receitas</t>
  </si>
  <si>
    <t>Descrição</t>
  </si>
  <si>
    <t>Figura 4 – Linha do Tempo das Receitas de Gás</t>
  </si>
  <si>
    <t>Figura 5 – Processo de cálculo e alocação das receitas projectadas GNL do Estado</t>
  </si>
  <si>
    <t>Tabela 2 – Receita Bruta Projectada da Coral Sul para 2025</t>
  </si>
  <si>
    <t>Receita Bruta Coral Sul (milhões USD)</t>
  </si>
  <si>
    <t xml:space="preserve">    Receita do GNL</t>
  </si>
  <si>
    <t xml:space="preserve">    Receita de condensado</t>
  </si>
  <si>
    <t>Receitas do Estado – Coral Sul (milhões USD)</t>
  </si>
  <si>
    <t xml:space="preserve">    Bónus de Produção</t>
  </si>
  <si>
    <t xml:space="preserve">    Imposto sobre a Produção do Petróleo</t>
  </si>
  <si>
    <t xml:space="preserve">    Petróleo Lucro</t>
  </si>
  <si>
    <t>Receitas do Estado (milhões USD)</t>
  </si>
  <si>
    <t xml:space="preserve">    60% ao Orçamento do Estado (CUT-OE)</t>
  </si>
  <si>
    <t xml:space="preserve">    Afectação projectada para o FSM (CUF)</t>
  </si>
  <si>
    <t>Tabela 3 – Receitas do Estado Projectadas para o CFMP 2025</t>
  </si>
  <si>
    <t>Tabela 4 – Alocação das receitas projectadas do GNL do Estado para 2025</t>
  </si>
  <si>
    <t>Gráfico 2 – Perfil de longo prazo do cenário base das receitas de GNL do Estado no âmbito do Quadro do FSM</t>
  </si>
  <si>
    <t>Gráfico 3 - Perfil de longo prazo do cenário base para a alocação das receitas de GNL do Estado no âmbito do Quadro do FSM</t>
  </si>
  <si>
    <t>Tabela 5 - Receitas recebidas por fonte 2022-2025 (US$)</t>
  </si>
  <si>
    <t>Gráfico 4 - Receitas anuais recebidas por fonte 2022-2025 (em milhões de dólares)</t>
  </si>
  <si>
    <t>Tabela 6 – Receitas Recebidas Mensais por Fonte 2022-2025 (US$)</t>
  </si>
  <si>
    <t>Gráfico 5 - Receitas mensais recebidas por fonte 2022-2025 (US$)</t>
  </si>
  <si>
    <t>Figura 6 - Planejamento do Orçamento de Receitas e o papel do FSM</t>
  </si>
  <si>
    <t>Transferências da Conta Transitória para a CUF²</t>
  </si>
  <si>
    <t>Tabela 7 - Receitas do GNL, Programação e Alocação no âmbito do Quadro Legal do Fundo Soberano de Moçambique (FSM)</t>
  </si>
  <si>
    <t>Transferências e Saldo</t>
  </si>
  <si>
    <t>Impostos e Bónus de Produção</t>
  </si>
  <si>
    <t>Petróleo Lucro</t>
  </si>
  <si>
    <t>IRPC</t>
  </si>
  <si>
    <t>Caso: 6 trens</t>
  </si>
  <si>
    <t>Transferência ao orçamento</t>
  </si>
  <si>
    <t>Transferência ao fundo</t>
  </si>
  <si>
    <t>Receitas depositadas na Conta Transitória¹</t>
  </si>
  <si>
    <t>Anexo 1 - Relatórios mensais</t>
  </si>
  <si>
    <t>Anexo 2 - Previsão de receitas vs receitas efectivas 2025</t>
  </si>
  <si>
    <t>Preço do Brent</t>
  </si>
  <si>
    <t>Preço de venda FOB condensado</t>
  </si>
  <si>
    <t>Preço de venda FOB do GNL</t>
  </si>
  <si>
    <t>Volumes de GNL</t>
  </si>
  <si>
    <t>Volumes Comercializados</t>
  </si>
  <si>
    <t>Volumes de Condensado</t>
  </si>
  <si>
    <t>Preços</t>
  </si>
  <si>
    <t>Observado 2025</t>
  </si>
  <si>
    <t>Unidades</t>
  </si>
  <si>
    <t>Mmbtu</t>
  </si>
  <si>
    <t>Barris</t>
  </si>
  <si>
    <t>A queda nos preços do Brent foi parcialmente compensada por uma maior inclinação do preço do GNL ao longo do ano de 2025.</t>
  </si>
  <si>
    <t>As exportações observadas de GNL excederam a capacidade nominal prevista no PoD 2016. O orçamento considerou 90% dessa capacidade nominal, em conformidade com o Decreto do FSM.</t>
  </si>
  <si>
    <t xml:space="preserve"> variação %</t>
  </si>
  <si>
    <t xml:space="preserve">   Descrição</t>
  </si>
  <si>
    <t>As vendas observadas de condensado excederam a capacidade nominal prevista no PoD 2016. O orçamento considerou 90% dessa capacidade nominal, em conformidade com o Decreto do FSM.</t>
  </si>
  <si>
    <t>US$/barril</t>
  </si>
  <si>
    <t>US$/Mmbtu</t>
  </si>
  <si>
    <t>O preço médio do Brent ficou abaixo do preço suavizado por média móvel (método conforme Decreto do FSM).</t>
  </si>
  <si>
    <t>Projecção Orçamento 2025</t>
  </si>
  <si>
    <t>Preços do Brent mais baixos, preços do condensado observados mais baixos. Queda parcialmente compensada por descontos de preço menores do que previstos.</t>
  </si>
  <si>
    <t>Receitas de GNL superiores às orçadas resultam em maior IPP.</t>
  </si>
  <si>
    <t>Petróleo Lucro do Estado</t>
  </si>
  <si>
    <t>Aumento das receitas provenientes tanto do GNL e Condensado resultam em maior Petróleo Lucro</t>
  </si>
  <si>
    <t>Sem bónus adicional para Coral Sul</t>
  </si>
  <si>
    <t>O reporte de prejuízos fiscais resulta em zero de IRPC devido.</t>
  </si>
  <si>
    <t>Receitas do Estado¹</t>
  </si>
  <si>
    <t>¹As receitas observadas são aquelas que foram efectivamente recebidas pela Conta Transitória em 2025 (regime de caixa) totalizando US$ 88,1 milhões.</t>
  </si>
  <si>
    <t>Imposto sobre a Produção do Petróleo</t>
  </si>
  <si>
    <t>Maior IPP e Petróleo Lucro gerados principalmente pelo maior volumes comercializado do GNL e Condensado.</t>
  </si>
  <si>
    <t>Receita Total do Estado - Área 4</t>
  </si>
  <si>
    <r>
      <t>·</t>
    </r>
    <r>
      <rPr>
        <sz val="7"/>
        <color rgb="FF002060"/>
        <rFont val="Arial"/>
        <family val="2"/>
      </rPr>
      <t xml:space="preserve">        </t>
    </r>
    <r>
      <rPr>
        <sz val="9.5"/>
        <color rgb="FF002060"/>
        <rFont val="Arial"/>
        <family val="2"/>
      </rPr>
      <t>Imposto sobre o valor dos produtos vendidos</t>
    </r>
  </si>
  <si>
    <r>
      <t>·</t>
    </r>
    <r>
      <rPr>
        <sz val="7"/>
        <color rgb="FF002060"/>
        <rFont val="Arial"/>
        <family val="2"/>
      </rPr>
      <t xml:space="preserve">        </t>
    </r>
    <r>
      <rPr>
        <sz val="9.5"/>
        <color rgb="FF002060"/>
        <rFont val="Arial"/>
        <family val="2"/>
      </rPr>
      <t>Importante fonte de receitas durante a década de 2020</t>
    </r>
  </si>
  <si>
    <r>
      <t>·</t>
    </r>
    <r>
      <rPr>
        <sz val="7"/>
        <color rgb="FF002060"/>
        <rFont val="Arial"/>
        <family val="2"/>
      </rPr>
      <t xml:space="preserve">        </t>
    </r>
    <r>
      <rPr>
        <sz val="9.5"/>
        <color rgb="FF002060"/>
        <rFont val="Arial"/>
        <family val="2"/>
      </rPr>
      <t xml:space="preserve">Pagamento com base nos limiares de produção definidos nos contratos EPCC das respectivas áreas de produção </t>
    </r>
  </si>
  <si>
    <r>
      <t>·</t>
    </r>
    <r>
      <rPr>
        <sz val="7"/>
        <color rgb="FF002060"/>
        <rFont val="Arial"/>
        <family val="2"/>
      </rPr>
      <t xml:space="preserve">        </t>
    </r>
    <r>
      <rPr>
        <sz val="9.5"/>
        <color rgb="FF002060"/>
        <rFont val="Arial"/>
        <family val="2"/>
      </rPr>
      <t>Pagamentos modestos no início da produção e nos principais limiares de produção.</t>
    </r>
  </si>
  <si>
    <r>
      <t>·</t>
    </r>
    <r>
      <rPr>
        <sz val="7"/>
        <color rgb="FF002060"/>
        <rFont val="Arial"/>
        <family val="2"/>
      </rPr>
      <t xml:space="preserve">        </t>
    </r>
    <r>
      <rPr>
        <sz val="9.5"/>
        <color rgb="FF002060"/>
        <rFont val="Arial"/>
        <family val="2"/>
      </rPr>
      <t>Participação do Estado na produção após a recuperação dos custos pela Concessionária</t>
    </r>
  </si>
  <si>
    <r>
      <t>·</t>
    </r>
    <r>
      <rPr>
        <sz val="7"/>
        <color rgb="FF002060"/>
        <rFont val="Arial"/>
        <family val="2"/>
      </rPr>
      <t xml:space="preserve">        </t>
    </r>
    <r>
      <rPr>
        <sz val="9.5"/>
        <color rgb="FF002060"/>
        <rFont val="Arial"/>
        <family val="2"/>
      </rPr>
      <t>Importante fonte de receitas ao longo da vida dos projectos</t>
    </r>
  </si>
  <si>
    <r>
      <t>·</t>
    </r>
    <r>
      <rPr>
        <sz val="7"/>
        <color rgb="FF002060"/>
        <rFont val="Arial"/>
        <family val="2"/>
      </rPr>
      <t xml:space="preserve">        </t>
    </r>
    <r>
      <rPr>
        <sz val="9.5"/>
        <color rgb="FF002060"/>
        <rFont val="Arial"/>
        <family val="2"/>
      </rPr>
      <t>Pagamento com base no rendimento tributável das Concessionárias</t>
    </r>
  </si>
  <si>
    <r>
      <t>·</t>
    </r>
    <r>
      <rPr>
        <sz val="7"/>
        <color rgb="FF002060"/>
        <rFont val="Arial"/>
        <family val="2"/>
      </rPr>
      <t xml:space="preserve">        </t>
    </r>
    <r>
      <rPr>
        <sz val="9.5"/>
        <color rgb="FF002060"/>
        <rFont val="Arial"/>
        <family val="2"/>
      </rPr>
      <t>Inclui o imposto sobre as mais-valias</t>
    </r>
  </si>
  <si>
    <r>
      <t>·</t>
    </r>
    <r>
      <rPr>
        <sz val="7"/>
        <color rgb="FF002060"/>
        <rFont val="Arial"/>
        <family val="2"/>
      </rPr>
      <t xml:space="preserve">        </t>
    </r>
    <r>
      <rPr>
        <sz val="9.5"/>
        <color rgb="FF002060"/>
        <rFont val="Arial"/>
        <family val="2"/>
      </rPr>
      <t>Não há pagamentos de IRPC nos primeiros anos até os projectos se tornarem rentáveis</t>
    </r>
  </si>
  <si>
    <r>
      <t>·</t>
    </r>
    <r>
      <rPr>
        <sz val="7"/>
        <color rgb="FF002060"/>
        <rFont val="Arial"/>
        <family val="2"/>
      </rPr>
      <t xml:space="preserve">        </t>
    </r>
    <r>
      <rPr>
        <sz val="9.5"/>
        <color rgb="FF002060"/>
        <rFont val="Arial"/>
        <family val="2"/>
      </rPr>
      <t>Prevê-se que venha a ser uma importante fonte de receitas do Estado nas décadas de 2030 e 2040.</t>
    </r>
  </si>
  <si>
    <r>
      <t>Saldo Conta Transitória (final 2025)</t>
    </r>
    <r>
      <rPr>
        <b/>
        <vertAlign val="superscript"/>
        <sz val="12"/>
        <color theme="1"/>
        <rFont val="Arial"/>
        <family val="2"/>
      </rPr>
      <t xml:space="preserve">3 </t>
    </r>
  </si>
  <si>
    <r>
      <t>3</t>
    </r>
    <r>
      <rPr>
        <sz val="11"/>
        <color rgb="FF000000"/>
        <rFont val="Arial"/>
        <family val="2"/>
      </rPr>
      <t>De acordo com as regras de alocação, o saldo da Conta Transitória no final de 2025 seria distribuído em 2026 para a CUT-OE, no valor de US$ 71,54 milhões, e para a CUF, no valor de US$ 6,16 milhões.</t>
    </r>
  </si>
  <si>
    <t>Codigo da UGB</t>
  </si>
  <si>
    <t>Descrição da Acção</t>
  </si>
  <si>
    <t>Sub-Programa</t>
  </si>
  <si>
    <t>Descriçăo do Programa</t>
  </si>
  <si>
    <t>Dotação Orçamental</t>
  </si>
  <si>
    <t>Grau Realização</t>
  </si>
  <si>
    <t>Saldo Orçamental</t>
  </si>
  <si>
    <t>Asfaltar e Reabilitar Estradas Nacionais</t>
  </si>
  <si>
    <t>Infra-Estruturas de Transporte</t>
  </si>
  <si>
    <t>Manutenção Periódica da N1 troço Rio Muera/Nhamapaza (58km) Sofala</t>
  </si>
  <si>
    <t>Obras de Manutenção Periodica da Estrada N2 Matola e Boane 20 km</t>
  </si>
  <si>
    <t>Obras de Manutenção Periodica da Estrada N1 entre Casa Nova - Inchope (125km)</t>
  </si>
  <si>
    <t>Obras de Manutenção Periodica da Estrada N1, Rio Save-Casa Nova-Inchope-125 Km</t>
  </si>
  <si>
    <t>Obras de Manutenção Periodica da Estrada N1, Rio Save-Casa Nova-Inchope</t>
  </si>
  <si>
    <t>Obras de Manutenção Periodica da Estrada N1, Pambara-Save</t>
  </si>
  <si>
    <t>Obras de Manutenção Periodica da Estrada N1, Pambara-Vilanculos</t>
  </si>
  <si>
    <t>Obras de reparação de Emergência na Estrada N1 Lua/Chimuara - 110 km</t>
  </si>
  <si>
    <t>Reparação de Emergência da Estrada Asfaltada N1 Nhamapaza/Caia</t>
  </si>
  <si>
    <t>Obras de Emergencia estrada Maxixe-Homoine</t>
  </si>
  <si>
    <t xml:space="preserve">Reabilitação da Estrada N280/N281 entre Tica Buzi e Nova Sofala </t>
  </si>
  <si>
    <t>Reparação de Emerg. N1 Namialo - Rio Metuchi (Ponte s/ Rio Monapo)</t>
  </si>
  <si>
    <t>Reparação de Emerg. N1 Namialo - Rio Lurio</t>
  </si>
  <si>
    <t>Sub-Total</t>
  </si>
  <si>
    <t>1 076,00</t>
  </si>
  <si>
    <t>Construir Represas para Conservação de Água para ĺrrigação</t>
  </si>
  <si>
    <t>Infra-estruturas hidráulicas</t>
  </si>
  <si>
    <t>Construir 10 Represas</t>
  </si>
  <si>
    <t>Sistema de abastecimento de agua de Macia</t>
  </si>
  <si>
    <t>Niassa, Nampula, e Cabo Delgado</t>
  </si>
  <si>
    <t xml:space="preserve">Reabilitação e Construção de CDs e Rede de Distribuição no </t>
  </si>
  <si>
    <t>Reabilitação e Construção de CDs e Rede de Distribuição no SAA de Nacala</t>
  </si>
  <si>
    <t>SAA de Nacala</t>
  </si>
  <si>
    <t>Estabelecer 10.000 novas ligações domiciliarias</t>
  </si>
  <si>
    <t>Construção da Barragem de Locomue</t>
  </si>
  <si>
    <t>Infra-Estruturas Economicas</t>
  </si>
  <si>
    <t>Construcao de Casas sociais</t>
  </si>
  <si>
    <t>Infraestrutura da terra</t>
  </si>
  <si>
    <t>Construir Escolas Secundarias</t>
  </si>
  <si>
    <t>Infra-estruturas de educação</t>
  </si>
  <si>
    <t>Construir 12 Escolas Secundárias Segundo o Padrão de Qualidade e Resiliência</t>
  </si>
  <si>
    <t>Construir Salas de Aula para Ensino Primário</t>
  </si>
  <si>
    <t xml:space="preserve">Construir 214 Salas de Aula do Ensino Primário Segundo Padrões de Qualidade e </t>
  </si>
  <si>
    <t>Resiliência</t>
  </si>
  <si>
    <t>Adquirir e Distribuir Carteiras Escolares</t>
  </si>
  <si>
    <t xml:space="preserve">Adquirir e Distribuir 6.000 Carteiras Escolares </t>
  </si>
  <si>
    <t>Apetrechar o Instituto Industrial e Comercial da Matola</t>
  </si>
  <si>
    <t>Apetrechar 5 Institutos de Ensino Técnico Profissional</t>
  </si>
  <si>
    <t xml:space="preserve">Construir  Armazéns Frigorificos para a Conservação de </t>
  </si>
  <si>
    <t>Construir 2 Armazéns Frigorificos para a Conservação de Produtos nos Parques Industriais de Beluluane e Topuito</t>
  </si>
  <si>
    <t>Produtos nos Parques Industriais</t>
  </si>
  <si>
    <t>Concluir a Construção das Fabricas de Ração</t>
  </si>
  <si>
    <t>Infra-Estruturas Industriais</t>
  </si>
  <si>
    <t xml:space="preserve">Comparticipar para a Conclusão da Construção de 2 Fábricas de Ração, em Nampula e </t>
  </si>
  <si>
    <t>Niassa</t>
  </si>
  <si>
    <t xml:space="preserve">Construir e Apetrechar o Posto de Controle de Produtos </t>
  </si>
  <si>
    <t>Construir e Apetrechar 1 posto de Controle de Produtos Importados, em Maputo</t>
  </si>
  <si>
    <t>Importados</t>
  </si>
  <si>
    <t xml:space="preserve">MAAP </t>
  </si>
  <si>
    <t xml:space="preserve">Alocar Factores e Meios de Produção aos Agregados </t>
  </si>
  <si>
    <t>Agro-Pecuaria e Pescas</t>
  </si>
  <si>
    <t>Alocar Meios de Produção a 468,169 Agregados Familiares</t>
  </si>
  <si>
    <t>Familiares</t>
  </si>
  <si>
    <t>Total Global</t>
  </si>
  <si>
    <t>3 009,70</t>
  </si>
  <si>
    <t>1 676,12</t>
  </si>
  <si>
    <t xml:space="preserve"> Ministério dos Transportes e Logística</t>
  </si>
  <si>
    <t>Ministério das Obras Públicas, Habitação e Recursos Hídricos</t>
  </si>
  <si>
    <t>Infra-estruturas de Aguas e Saneamento</t>
  </si>
  <si>
    <t>Expandir e Reabilitar Infra-Estruturas de Abastecimento de Água</t>
  </si>
  <si>
    <t xml:space="preserve">Construção de Furos de Agua nas Provincias da Zambezia, </t>
  </si>
  <si>
    <t>Construção de Furos de Agua nas Provincias da Zambezia, Niassa, Nampula, e Cabo Delgado</t>
  </si>
  <si>
    <t>Construção de condutas audutoras, equipamento electromecanico de furos de Agua em Mali e da Estação de bombagem em missão Roque e conduta adutora entre Mali e Intaka</t>
  </si>
  <si>
    <t>Ministério da Educação e Cultura</t>
  </si>
  <si>
    <t>Ministério da Economia</t>
  </si>
  <si>
    <t>Projecto</t>
  </si>
  <si>
    <t>Montante (Milhões MT)</t>
  </si>
  <si>
    <t xml:space="preserve">% do Total </t>
  </si>
  <si>
    <t>Asfaltagem e reabilitação de estradas nacionais</t>
  </si>
  <si>
    <t>Construção de 2 armazéns frigoríficos (Beluluane e Topuito)</t>
  </si>
  <si>
    <t>Conclusão de 2 fábricas de ração (Nampula e Niassa)</t>
  </si>
  <si>
    <t>Construção e apetrechamento de 1 posto de controlo de produtos importados (Maputo)</t>
  </si>
  <si>
    <t>Alocação de meios de produção a 468.169 agregados familiares</t>
  </si>
  <si>
    <t>Expansão e reabilitação de infra-estruturas de abastecimento de água</t>
  </si>
  <si>
    <t>Construção de 12 escolas secundárias (padrão de qualidade e resiliência)</t>
  </si>
  <si>
    <t>Construção de 214 salas de aula do Ensino Primário</t>
  </si>
  <si>
    <t>Aquisição e distribuição de 6.000 carteiras escolares</t>
  </si>
  <si>
    <t>Apetrechamento de 5 Institutos do Ensino Técnico Profissional</t>
  </si>
  <si>
    <t>Construção de 10 represas</t>
  </si>
  <si>
    <t>Tabela 8 - Alocações das Receitas de GNL ao PESOE 2025</t>
  </si>
  <si>
    <t>Tabela 9 - Execução Orçamental de Projectos Financiados com Receitas de LNG (Ano 2025 e milhões de meticais)</t>
  </si>
  <si>
    <t>Instituição publicadora</t>
  </si>
  <si>
    <t>Documento associado</t>
  </si>
  <si>
    <t>Data de publicação</t>
  </si>
  <si>
    <t>Período de reporte</t>
  </si>
  <si>
    <t>Versão do ficheiro</t>
  </si>
  <si>
    <t>Idioma</t>
  </si>
  <si>
    <t>Título</t>
  </si>
  <si>
    <t>Relatório Anual das Receitas Provenientes da Exploração do Gás Natural Liquefeito 2025</t>
  </si>
  <si>
    <t>Cobertura institucional</t>
  </si>
  <si>
    <t>Cobertura temática</t>
  </si>
  <si>
    <t>Projectos abrangidos</t>
  </si>
  <si>
    <t>Principais fontes de dados</t>
  </si>
  <si>
    <t>Citação recomendada</t>
  </si>
  <si>
    <t>Campo</t>
  </si>
  <si>
    <t>Conteúdo</t>
  </si>
  <si>
    <t>Ministério das Finanças da República de Moçambique</t>
  </si>
  <si>
    <t>2026</t>
  </si>
  <si>
    <t>Janeiro de 2022 a Dezembro de 2025, conforme indicado em cada aba e tabela.</t>
  </si>
  <si>
    <t>v1.0</t>
  </si>
  <si>
    <t>Português de Moçambique</t>
  </si>
  <si>
    <t>Moeda e unidades</t>
  </si>
  <si>
    <t>USD, milhões de USD, MT e milhões de MT, conforme indicado em cada aba.</t>
  </si>
  <si>
    <t>Este ficheiro contém dados estruturados que servem de base às tabelas e figuras seleccionadas do Relatório Anual 2025 das receitas provenientes da exploração do gás natural liquefeito, incluindo receitas recebidas, programação e alocação de receitas, transferências entre a Conta Transitória, a CUT-OE e a CUF, saldos do FSM e execução orçamental de projectos prioritários.</t>
  </si>
  <si>
    <t>Cobertura</t>
  </si>
  <si>
    <t>Receitas do Estado relacionadas com o GNL no âmbito do quadro do Fundo Soberano de Moçambique, incluindo séries observadas até 2025 e projecções indicativas quando expressamente assinaladas.</t>
  </si>
  <si>
    <t>Os dados observados de receitas até 2025 referem-se ao projecto Coral Sul FLNG. As projecções de longo prazo podem incluir outros projectos, conforme indicado no relatório associado.</t>
  </si>
  <si>
    <t>Ministério das Finanças; Conta Transitória/Tesouro; Autoridade Tributária; Banco de Moçambique; cálculos e compilações preparados para o Relatório Anual 2025.</t>
  </si>
  <si>
    <t>Notas metodológicas</t>
  </si>
  <si>
    <t>As receitas observadas correspondem, quando indicado, a valores efectivamente recebidos (regime de caixa). Para o IPP, os dados de Dezembro de 2022 a Março de 2024 provêm da Autoridade Tributária; a partir de Abril de 2024, provêm da Conta Transitória/Tesouro. As alocações programadas seguem o quadro jurídico do FSM e o Cenário Fiscal de Médio Prazo (CFMP).</t>
  </si>
  <si>
    <t>Notas e ressalvas</t>
  </si>
  <si>
    <t>Estado oficial do ficheiro</t>
  </si>
  <si>
    <t>Aviso sobre cópias de terceiros</t>
  </si>
  <si>
    <t>Cópias alteradas por terceiros não constituem versões oficiais.</t>
  </si>
  <si>
    <t>Declaração de reutilização</t>
  </si>
  <si>
    <t>Estes dados podem ser utilizados e partilhados mediante menção da fonte.</t>
  </si>
  <si>
    <t>Ministério das Finanças (2026). Relatório Anual das Receitas Provenientes da Exploração do Gás Natural Liquefeito 2025 – Dados Estruturados.</t>
  </si>
  <si>
    <t>Portal do FSM</t>
  </si>
  <si>
    <t>Portal do Banco de Moçambique – Fundo Soberano</t>
  </si>
  <si>
    <t>Observação adicional</t>
  </si>
  <si>
    <t>Este ficheiro foi estruturado para facilitar leitura, reutilização e referência pública. Sempre que aplicável, os utilizadores devem privilegiar as versões publicadas nos portais oficiais do FSM e do Banco de Moçambique.</t>
  </si>
  <si>
    <t>Metadados, escopo, fontes e condições de utilização</t>
  </si>
  <si>
    <t>Dados Estruturados - Relatório Anual das Receitas Provenientes da Exploração do Gás Natural Liquefeito 2025</t>
  </si>
  <si>
    <t>Ministério das Finanças, Tesouro, Autoridade Tributária e Banco de Moçambique.</t>
  </si>
  <si>
    <t>Receitas de GNL, programação orçamental, afectação entre Orçamento do Estado e FSM, transferências, saldos, investimentos do FSM e execução de projectos prioritários financiados com receitas do Estado</t>
  </si>
  <si>
    <t>As projecções e cenários apresentados neste ficheiro devem ser interpretados como indicativos e não como garantia de resultados fiscais futuros. Os utilizadores devem consultar o relatório e as notas metodológicas publicadas para interpretação completa.</t>
  </si>
  <si>
    <t xml:space="preserve">https://fundosoberano.mz/ </t>
  </si>
  <si>
    <t xml:space="preserve">https://www.bancomoc.mz/pt/fundo-soberano/gestao-operacional/ </t>
  </si>
  <si>
    <t>Dados Estruturados - Relatório Anual 2025 das Receitas Provenientes da Exploração do Gás Natural Liquefeito</t>
  </si>
  <si>
    <t>Este ficheiro constitui a versão oficial dos dados estruturados publicados em apoio ao Relatório Anual 2025.</t>
  </si>
  <si>
    <t>Data da última actualização</t>
  </si>
  <si>
    <t>Contacto institucional</t>
  </si>
  <si>
    <t>Abril-2026</t>
  </si>
  <si>
    <t>Ministério das Finanças da República de Moçambique, através do portal do FSM.</t>
  </si>
  <si>
    <t>Dados IPP de Dez/22 a Mar/24 da Autoridade Tributária. A partir de Abr/2024, dados IPP da Conta Transitória.</t>
  </si>
  <si>
    <t>fonte_receita</t>
  </si>
  <si>
    <t>ano</t>
  </si>
  <si>
    <t>valor_usd</t>
  </si>
  <si>
    <t>fonte_dados</t>
  </si>
  <si>
    <t>observacao</t>
  </si>
  <si>
    <t>Autoridade Tributária</t>
  </si>
  <si>
    <t>Conta Transitória/Tesouro</t>
  </si>
  <si>
    <t>Autoridade Tributária; Conta Transitória/Tesouro</t>
  </si>
  <si>
    <t>Imposto sobre o Rendimento de Pessoas Colectivas</t>
  </si>
  <si>
    <t>periodo</t>
  </si>
  <si>
    <t>periodo_competencia</t>
  </si>
  <si>
    <t>data_recebimento</t>
  </si>
  <si>
    <t>valor_IPP_USD</t>
  </si>
  <si>
    <t>produto</t>
  </si>
  <si>
    <t>data_cargo</t>
  </si>
  <si>
    <t>valor_PL_USD</t>
  </si>
  <si>
    <t>GNL</t>
  </si>
  <si>
    <t>Condensado</t>
  </si>
  <si>
    <t>Regularização de pagamento de Petróleo Lucro devido de Março/2023.</t>
  </si>
  <si>
    <t>INP; Conta Transitória/Tesouro</t>
  </si>
  <si>
    <t>Realização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</si>
</sst>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#,##0.00;;\-"/>
    <numFmt numFmtId="165" formatCode="#,##0.000"/>
    <numFmt numFmtId="166" formatCode="_(* #,##0_);_(* \(#,##0\);_(* &quot;-&quot;??_);_(@_)"/>
    <numFmt numFmtId="167" formatCode="\+#,#00.0%;\-#,#00.0%;#,#00.0%"/>
    <numFmt numFmtId="168" formatCode="\+0.0%;\-0.0%;0.0%"/>
    <numFmt numFmtId="169" formatCode="mm\-yyyy"/>
    <numFmt numFmtId="170" formatCode="dd\-[$-16]mmm\-yy;@"/>
  </numFmts>
  <fonts count="59">
    <font>
      <sz val="11"/>
      <color theme="1"/>
      <name val="Aptos Narrow"/>
      <family val="2"/>
      <scheme val="minor"/>
    </font>
    <font>
      <sz val="11"/>
      <color rgb="FF06616C"/>
      <name val="Aptos"/>
      <family val="2"/>
    </font>
    <font>
      <sz val="8"/>
      <color theme="1"/>
      <name val="Arial"/>
      <family val="2"/>
    </font>
    <font>
      <sz val="12"/>
      <color theme="1"/>
      <name val="Aptos Narrow"/>
      <family val="2"/>
      <charset val="134"/>
      <scheme val="minor"/>
    </font>
    <font>
      <sz val="1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0"/>
      <color theme="1"/>
      <name val="Aptos Narrow"/>
      <scheme val="minor"/>
    </font>
    <font>
      <sz val="10"/>
      <color rgb="FF000000"/>
      <name val="Aptos Narrow"/>
      <scheme val="minor"/>
    </font>
    <font>
      <b/>
      <sz val="10"/>
      <color theme="1"/>
      <name val="Aptos Narrow"/>
      <scheme val="minor"/>
    </font>
    <font>
      <b/>
      <sz val="11"/>
      <color rgb="FF000000"/>
      <name val="Aptos Narrow"/>
      <scheme val="minor"/>
    </font>
    <font>
      <sz val="11"/>
      <color rgb="FF06616C"/>
      <name val="Arial"/>
      <family val="2"/>
    </font>
    <font>
      <sz val="11"/>
      <color theme="1"/>
      <name val="Arial"/>
      <family val="2"/>
    </font>
    <font>
      <sz val="12"/>
      <color rgb="FF06616C"/>
      <name val="Arial"/>
      <family val="2"/>
    </font>
    <font>
      <b/>
      <sz val="9.5"/>
      <color rgb="FF002060"/>
      <name val="Arial"/>
      <family val="2"/>
    </font>
    <font>
      <sz val="9.5"/>
      <color rgb="FF002060"/>
      <name val="Arial"/>
      <family val="2"/>
    </font>
    <font>
      <sz val="7"/>
      <color rgb="FF00206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002060"/>
      <name val="Arial"/>
      <family val="2"/>
    </font>
    <font>
      <i/>
      <sz val="9"/>
      <color rgb="FF002060"/>
      <name val="Arial"/>
      <family val="2"/>
    </font>
    <font>
      <sz val="9"/>
      <color rgb="FF002060"/>
      <name val="Arial"/>
      <family val="2"/>
    </font>
    <font>
      <sz val="10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sz val="13"/>
      <color theme="1"/>
      <name val="Arial"/>
      <family val="2"/>
    </font>
    <font>
      <b/>
      <sz val="11"/>
      <color theme="0"/>
      <name val="Arial"/>
      <family val="2"/>
    </font>
    <font>
      <b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vertAlign val="superscript"/>
      <sz val="11"/>
      <color rgb="FF000000"/>
      <name val="Arial"/>
      <family val="2"/>
    </font>
    <font>
      <sz val="5"/>
      <color rgb="FF000000"/>
      <name val="Arial"/>
      <family val="2"/>
    </font>
    <font>
      <sz val="12"/>
      <color theme="1"/>
      <name val="Calibri"/>
      <family val="2"/>
    </font>
    <font>
      <sz val="12"/>
      <color rgb="FF002060"/>
      <name val="Arial"/>
      <family val="2"/>
    </font>
    <font>
      <b/>
      <sz val="10"/>
      <color rgb="FFFFFFFF"/>
      <name val="Arial"/>
      <family val="2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b/>
      <sz val="9"/>
      <color rgb="FFFFFFFF"/>
      <name val="Arial"/>
      <family val="2"/>
    </font>
    <font>
      <sz val="11"/>
      <color theme="1"/>
      <name val="Aptos Narrow"/>
      <scheme val="minor"/>
    </font>
    <font>
      <b/>
      <sz val="11"/>
      <color theme="1"/>
      <name val="Arial"/>
      <family val="2"/>
    </font>
    <font>
      <sz val="11"/>
      <name val="Carlito"/>
    </font>
    <font>
      <b/>
      <sz val="14"/>
      <name val="Aptos"/>
    </font>
    <font>
      <i/>
      <sz val="11"/>
      <name val="Aptos"/>
    </font>
    <font>
      <b/>
      <sz val="11"/>
      <name val="Aptos"/>
    </font>
    <font>
      <b/>
      <sz val="10"/>
      <name val="Aptos"/>
    </font>
    <font>
      <sz val="10"/>
      <name val="Aptos"/>
    </font>
    <font>
      <u/>
      <sz val="11"/>
      <color theme="10"/>
      <name val="Aptos Narrow"/>
      <family val="2"/>
      <scheme val="minor"/>
    </font>
    <font>
      <sz val="14"/>
      <color theme="1"/>
      <name val="Arial"/>
      <family val="2"/>
    </font>
    <font>
      <sz val="14"/>
      <name val="Aptos"/>
    </font>
    <font>
      <sz val="11"/>
      <name val="Aptos"/>
    </font>
    <font>
      <b/>
      <sz val="16"/>
      <name val="Aptos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1"/>
      <color theme="0" tint="-0.34998626667073579"/>
      <name val="Arial"/>
      <family val="2"/>
    </font>
    <font>
      <sz val="12"/>
      <color theme="0" tint="-0.34998626667073579"/>
      <name val="Arial"/>
      <family val="2"/>
    </font>
    <font>
      <b/>
      <sz val="11"/>
      <color theme="0" tint="-0.34998626667073579"/>
      <name val="Aptos Narrow"/>
      <family val="2"/>
      <scheme val="minor"/>
    </font>
    <font>
      <sz val="11"/>
      <color theme="0" tint="-0.3499862666707357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6616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rgb="FF153D63"/>
        <bgColor indexed="64"/>
      </patternFill>
    </fill>
  </fills>
  <borders count="49">
    <border>
      <left/>
      <right/>
      <top/>
      <bottom/>
      <diagonal/>
    </border>
    <border>
      <left style="medium">
        <color rgb="FF06616C"/>
      </left>
      <right style="medium">
        <color rgb="FF06616C"/>
      </right>
      <top style="medium">
        <color rgb="FF06616C"/>
      </top>
      <bottom style="medium">
        <color rgb="FF06616C"/>
      </bottom>
      <diagonal/>
    </border>
    <border>
      <left/>
      <right style="medium">
        <color rgb="FF06616C"/>
      </right>
      <top style="medium">
        <color rgb="FF06616C"/>
      </top>
      <bottom style="medium">
        <color rgb="FF06616C"/>
      </bottom>
      <diagonal/>
    </border>
    <border>
      <left style="medium">
        <color rgb="FF06616C"/>
      </left>
      <right style="medium">
        <color rgb="FF06616C"/>
      </right>
      <top/>
      <bottom style="medium">
        <color rgb="FF06616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6616C"/>
      </right>
      <top style="medium">
        <color rgb="FF06616C"/>
      </top>
      <bottom/>
      <diagonal/>
    </border>
    <border>
      <left/>
      <right/>
      <top style="thin">
        <color indexed="64"/>
      </top>
      <bottom/>
      <diagonal/>
    </border>
    <border>
      <left style="medium">
        <color rgb="FF06616C"/>
      </left>
      <right/>
      <top style="medium">
        <color rgb="FF06616C"/>
      </top>
      <bottom/>
      <diagonal/>
    </border>
    <border>
      <left style="medium">
        <color rgb="FF156082"/>
      </left>
      <right/>
      <top style="medium">
        <color rgb="FF156082"/>
      </top>
      <bottom/>
      <diagonal/>
    </border>
    <border>
      <left style="medium">
        <color rgb="FF156082"/>
      </left>
      <right/>
      <top/>
      <bottom/>
      <diagonal/>
    </border>
    <border>
      <left style="medium">
        <color rgb="FF156082"/>
      </left>
      <right/>
      <top/>
      <bottom style="medium">
        <color rgb="FF156082"/>
      </bottom>
      <diagonal/>
    </border>
    <border>
      <left/>
      <right style="medium">
        <color rgb="FF156082"/>
      </right>
      <top style="medium">
        <color rgb="FF156082"/>
      </top>
      <bottom/>
      <diagonal/>
    </border>
    <border>
      <left/>
      <right style="medium">
        <color rgb="FF156082"/>
      </right>
      <top/>
      <bottom style="medium">
        <color rgb="FF156082"/>
      </bottom>
      <diagonal/>
    </border>
    <border>
      <left/>
      <right style="medium">
        <color rgb="FF156082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medium">
        <color rgb="FF262626"/>
      </left>
      <right style="medium">
        <color rgb="FF262626"/>
      </right>
      <top style="medium">
        <color rgb="FF262626"/>
      </top>
      <bottom style="medium">
        <color rgb="FF262626"/>
      </bottom>
      <diagonal/>
    </border>
    <border>
      <left/>
      <right style="medium">
        <color rgb="FF262626"/>
      </right>
      <top style="medium">
        <color rgb="FF262626"/>
      </top>
      <bottom style="medium">
        <color rgb="FF262626"/>
      </bottom>
      <diagonal/>
    </border>
    <border>
      <left style="medium">
        <color rgb="FF262626"/>
      </left>
      <right style="medium">
        <color rgb="FF262626"/>
      </right>
      <top/>
      <bottom style="medium">
        <color rgb="FF262626"/>
      </bottom>
      <diagonal/>
    </border>
    <border>
      <left style="medium">
        <color rgb="FF262626"/>
      </left>
      <right style="medium">
        <color rgb="FF262626"/>
      </right>
      <top/>
      <bottom/>
      <diagonal/>
    </border>
    <border>
      <left/>
      <right style="medium">
        <color rgb="FF262626"/>
      </right>
      <top/>
      <bottom style="medium">
        <color rgb="FF262626"/>
      </bottom>
      <diagonal/>
    </border>
    <border>
      <left style="medium">
        <color rgb="FF262626"/>
      </left>
      <right style="medium">
        <color rgb="FF262626"/>
      </right>
      <top style="medium">
        <color rgb="FF262626"/>
      </top>
      <bottom/>
      <diagonal/>
    </border>
    <border>
      <left style="medium">
        <color rgb="FF262626"/>
      </left>
      <right/>
      <top style="medium">
        <color rgb="FF262626"/>
      </top>
      <bottom style="medium">
        <color rgb="FF262626"/>
      </bottom>
      <diagonal/>
    </border>
    <border>
      <left/>
      <right/>
      <top style="medium">
        <color rgb="FF262626"/>
      </top>
      <bottom style="medium">
        <color rgb="FF262626"/>
      </bottom>
      <diagonal/>
    </border>
    <border>
      <left/>
      <right/>
      <top style="medium">
        <color rgb="FF156082"/>
      </top>
      <bottom/>
      <diagonal/>
    </border>
    <border>
      <left style="medium">
        <color rgb="FF156082"/>
      </left>
      <right/>
      <top style="medium">
        <color rgb="FF156082"/>
      </top>
      <bottom style="medium">
        <color rgb="FF156082"/>
      </bottom>
      <diagonal/>
    </border>
    <border>
      <left/>
      <right/>
      <top style="medium">
        <color rgb="FF156082"/>
      </top>
      <bottom style="medium">
        <color rgb="FF156082"/>
      </bottom>
      <diagonal/>
    </border>
    <border>
      <left/>
      <right style="medium">
        <color rgb="FF156082"/>
      </right>
      <top style="medium">
        <color rgb="FF156082"/>
      </top>
      <bottom style="medium">
        <color rgb="FF156082"/>
      </bottom>
      <diagonal/>
    </border>
    <border>
      <left/>
      <right/>
      <top/>
      <bottom style="medium">
        <color rgb="FF15608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6">
    <xf numFmtId="0" fontId="0" fillId="0" borderId="0"/>
    <xf numFmtId="0" fontId="2" fillId="0" borderId="0" applyNumberFormat="0" applyProtection="0">
      <alignment vertical="center"/>
    </xf>
    <xf numFmtId="0" fontId="3" fillId="0" borderId="0"/>
    <xf numFmtId="43" fontId="5" fillId="0" borderId="0" applyFont="0" applyFill="0" applyBorder="0" applyAlignment="0" applyProtection="0"/>
    <xf numFmtId="0" fontId="41" fillId="0" borderId="0"/>
    <xf numFmtId="0" fontId="47" fillId="0" borderId="0" applyNumberFormat="0" applyFill="0" applyBorder="0" applyAlignment="0" applyProtection="0"/>
  </cellStyleXfs>
  <cellXfs count="202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6" fillId="0" borderId="24" xfId="0" applyFont="1" applyBorder="1" applyAlignment="1">
      <alignment horizontal="right" vertical="center"/>
    </xf>
    <xf numFmtId="0" fontId="7" fillId="4" borderId="24" xfId="0" applyFont="1" applyFill="1" applyBorder="1" applyAlignment="1">
      <alignment vertical="center"/>
    </xf>
    <xf numFmtId="0" fontId="7" fillId="4" borderId="25" xfId="0" applyFont="1" applyFill="1" applyBorder="1" applyAlignment="1">
      <alignment vertical="center"/>
    </xf>
    <xf numFmtId="0" fontId="7" fillId="4" borderId="27" xfId="0" applyFont="1" applyFill="1" applyBorder="1" applyAlignment="1">
      <alignment horizontal="right" vertical="center"/>
    </xf>
    <xf numFmtId="0" fontId="7" fillId="4" borderId="27" xfId="0" applyFont="1" applyFill="1" applyBorder="1" applyAlignment="1">
      <alignment vertical="center"/>
    </xf>
    <xf numFmtId="0" fontId="7" fillId="4" borderId="26" xfId="0" applyFont="1" applyFill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4" xfId="0" applyFont="1" applyBorder="1" applyAlignment="1">
      <alignment horizontal="right" vertical="center"/>
    </xf>
    <xf numFmtId="166" fontId="7" fillId="0" borderId="24" xfId="3" applyNumberFormat="1" applyFont="1" applyBorder="1" applyAlignment="1">
      <alignment vertical="center"/>
    </xf>
    <xf numFmtId="0" fontId="8" fillId="0" borderId="24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wrapText="1"/>
    </xf>
    <xf numFmtId="2" fontId="7" fillId="0" borderId="24" xfId="0" applyNumberFormat="1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9" fillId="0" borderId="24" xfId="0" applyFont="1" applyBorder="1" applyAlignment="1">
      <alignment horizontal="right" vertical="center"/>
    </xf>
    <xf numFmtId="43" fontId="7" fillId="0" borderId="24" xfId="3" applyFont="1" applyBorder="1" applyAlignment="1">
      <alignment horizontal="right" vertical="center"/>
    </xf>
    <xf numFmtId="43" fontId="7" fillId="0" borderId="24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43" fontId="9" fillId="0" borderId="24" xfId="0" applyNumberFormat="1" applyFont="1" applyBorder="1" applyAlignment="1">
      <alignment horizontal="right" vertical="center"/>
    </xf>
    <xf numFmtId="43" fontId="7" fillId="0" borderId="24" xfId="3" applyFont="1" applyBorder="1" applyAlignment="1">
      <alignment vertical="center"/>
    </xf>
    <xf numFmtId="167" fontId="7" fillId="0" borderId="24" xfId="0" quotePrefix="1" applyNumberFormat="1" applyFont="1" applyBorder="1" applyAlignment="1">
      <alignment horizontal="right" vertical="center"/>
    </xf>
    <xf numFmtId="168" fontId="7" fillId="0" borderId="24" xfId="0" quotePrefix="1" applyNumberFormat="1" applyFont="1" applyBorder="1" applyAlignment="1">
      <alignment horizontal="right" vertical="center"/>
    </xf>
    <xf numFmtId="0" fontId="6" fillId="0" borderId="24" xfId="0" applyFont="1" applyBorder="1" applyAlignment="1">
      <alignment vertical="center"/>
    </xf>
    <xf numFmtId="167" fontId="6" fillId="0" borderId="24" xfId="0" quotePrefix="1" applyNumberFormat="1" applyFont="1" applyBorder="1" applyAlignment="1">
      <alignment horizontal="right" vertical="center"/>
    </xf>
    <xf numFmtId="0" fontId="10" fillId="0" borderId="24" xfId="0" applyFont="1" applyBorder="1" applyAlignment="1">
      <alignment horizontal="left" vertical="center" wrapText="1"/>
    </xf>
    <xf numFmtId="166" fontId="6" fillId="0" borderId="24" xfId="3" applyNumberFormat="1" applyFont="1" applyBorder="1" applyAlignment="1">
      <alignment horizontal="right" vertical="center" wrapText="1"/>
    </xf>
    <xf numFmtId="166" fontId="6" fillId="0" borderId="24" xfId="3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3" fillId="0" borderId="0" xfId="0" applyFont="1" applyAlignment="1">
      <alignment horizontal="left" vertical="center"/>
    </xf>
    <xf numFmtId="0" fontId="14" fillId="3" borderId="14" xfId="0" applyFont="1" applyFill="1" applyBorder="1" applyAlignment="1">
      <alignment horizontal="justify" vertical="center" wrapText="1"/>
    </xf>
    <xf numFmtId="0" fontId="14" fillId="3" borderId="17" xfId="0" applyFont="1" applyFill="1" applyBorder="1" applyAlignment="1">
      <alignment horizontal="justify" vertical="center" wrapText="1"/>
    </xf>
    <xf numFmtId="0" fontId="15" fillId="0" borderId="17" xfId="0" applyFont="1" applyBorder="1" applyAlignment="1">
      <alignment horizontal="left" vertical="center" wrapText="1" indent="4"/>
    </xf>
    <xf numFmtId="0" fontId="15" fillId="0" borderId="18" xfId="0" applyFont="1" applyBorder="1" applyAlignment="1">
      <alignment horizontal="left" vertical="center" wrapText="1" indent="4"/>
    </xf>
    <xf numFmtId="0" fontId="15" fillId="0" borderId="19" xfId="0" applyFont="1" applyBorder="1" applyAlignment="1">
      <alignment horizontal="left" vertical="center" wrapText="1" indent="4"/>
    </xf>
    <xf numFmtId="0" fontId="19" fillId="0" borderId="20" xfId="0" applyFont="1" applyBorder="1" applyAlignment="1">
      <alignment horizontal="justify" vertical="center" wrapText="1"/>
    </xf>
    <xf numFmtId="4" fontId="19" fillId="0" borderId="10" xfId="0" applyNumberFormat="1" applyFont="1" applyBorder="1" applyAlignment="1">
      <alignment horizontal="center" vertical="center" wrapText="1"/>
    </xf>
    <xf numFmtId="0" fontId="20" fillId="0" borderId="21" xfId="0" applyFont="1" applyBorder="1" applyAlignment="1">
      <alignment horizontal="justify" vertical="center" wrapText="1"/>
    </xf>
    <xf numFmtId="4" fontId="21" fillId="0" borderId="22" xfId="0" applyNumberFormat="1" applyFont="1" applyBorder="1" applyAlignment="1">
      <alignment horizontal="center" vertical="center" wrapText="1"/>
    </xf>
    <xf numFmtId="0" fontId="20" fillId="0" borderId="6" xfId="0" applyFont="1" applyBorder="1" applyAlignment="1">
      <alignment horizontal="justify" vertical="center" wrapText="1"/>
    </xf>
    <xf numFmtId="0" fontId="21" fillId="0" borderId="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justify" vertical="center"/>
    </xf>
    <xf numFmtId="0" fontId="19" fillId="0" borderId="10" xfId="0" applyFont="1" applyBorder="1" applyAlignment="1">
      <alignment horizontal="center" vertical="center"/>
    </xf>
    <xf numFmtId="0" fontId="20" fillId="0" borderId="21" xfId="0" applyFont="1" applyBorder="1" applyAlignment="1">
      <alignment horizontal="justify" vertical="center"/>
    </xf>
    <xf numFmtId="0" fontId="21" fillId="0" borderId="22" xfId="0" applyFont="1" applyBorder="1" applyAlignment="1">
      <alignment horizontal="center" vertical="center"/>
    </xf>
    <xf numFmtId="0" fontId="20" fillId="0" borderId="6" xfId="0" applyFont="1" applyBorder="1" applyAlignment="1">
      <alignment horizontal="justify" vertical="center"/>
    </xf>
    <xf numFmtId="0" fontId="21" fillId="0" borderId="7" xfId="0" applyFont="1" applyBorder="1" applyAlignment="1">
      <alignment horizontal="center" vertical="center"/>
    </xf>
    <xf numFmtId="0" fontId="22" fillId="0" borderId="0" xfId="0" applyFont="1"/>
    <xf numFmtId="0" fontId="18" fillId="0" borderId="0" xfId="0" applyFont="1"/>
    <xf numFmtId="0" fontId="17" fillId="0" borderId="23" xfId="0" applyFont="1" applyBorder="1"/>
    <xf numFmtId="2" fontId="18" fillId="0" borderId="0" xfId="0" applyNumberFormat="1" applyFont="1"/>
    <xf numFmtId="2" fontId="18" fillId="0" borderId="12" xfId="0" applyNumberFormat="1" applyFont="1" applyBorder="1"/>
    <xf numFmtId="0" fontId="23" fillId="2" borderId="1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11" xfId="0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left" vertical="center" wrapText="1"/>
    </xf>
    <xf numFmtId="164" fontId="26" fillId="0" borderId="4" xfId="0" applyNumberFormat="1" applyFont="1" applyBorder="1" applyAlignment="1">
      <alignment horizontal="center" vertical="center" wrapText="1"/>
    </xf>
    <xf numFmtId="164" fontId="26" fillId="0" borderId="5" xfId="0" applyNumberFormat="1" applyFont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 wrapText="1"/>
    </xf>
    <xf numFmtId="17" fontId="26" fillId="0" borderId="5" xfId="0" applyNumberFormat="1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17" fontId="26" fillId="0" borderId="4" xfId="0" applyNumberFormat="1" applyFont="1" applyBorder="1" applyAlignment="1">
      <alignment horizontal="center" vertical="center" wrapText="1"/>
    </xf>
    <xf numFmtId="17" fontId="26" fillId="0" borderId="5" xfId="0" applyNumberFormat="1" applyFont="1" applyBorder="1" applyAlignment="1">
      <alignment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24" fillId="5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2" borderId="13" xfId="0" applyFont="1" applyFill="1" applyBorder="1" applyAlignment="1">
      <alignment vertical="center" wrapText="1"/>
    </xf>
    <xf numFmtId="0" fontId="28" fillId="2" borderId="5" xfId="0" applyFont="1" applyFill="1" applyBorder="1" applyAlignment="1">
      <alignment horizontal="center" vertical="center" wrapText="1"/>
    </xf>
    <xf numFmtId="4" fontId="29" fillId="0" borderId="6" xfId="0" applyNumberFormat="1" applyFont="1" applyBorder="1" applyAlignment="1">
      <alignment vertical="center" wrapText="1"/>
    </xf>
    <xf numFmtId="4" fontId="29" fillId="0" borderId="7" xfId="0" applyNumberFormat="1" applyFont="1" applyBorder="1" applyAlignment="1">
      <alignment horizontal="center" vertical="center" wrapText="1"/>
    </xf>
    <xf numFmtId="4" fontId="26" fillId="0" borderId="6" xfId="0" applyNumberFormat="1" applyFont="1" applyBorder="1" applyAlignment="1">
      <alignment vertical="center" wrapText="1"/>
    </xf>
    <xf numFmtId="4" fontId="26" fillId="0" borderId="7" xfId="0" applyNumberFormat="1" applyFont="1" applyBorder="1" applyAlignment="1">
      <alignment horizontal="center" vertical="center" wrapText="1"/>
    </xf>
    <xf numFmtId="3" fontId="26" fillId="0" borderId="7" xfId="0" applyNumberFormat="1" applyFont="1" applyBorder="1" applyAlignment="1">
      <alignment horizontal="center" vertical="center" wrapText="1"/>
    </xf>
    <xf numFmtId="165" fontId="26" fillId="0" borderId="7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0" fontId="32" fillId="0" borderId="0" xfId="0" applyFont="1"/>
    <xf numFmtId="0" fontId="35" fillId="6" borderId="28" xfId="0" applyFont="1" applyFill="1" applyBorder="1" applyAlignment="1">
      <alignment horizontal="justify" vertical="center" wrapText="1"/>
    </xf>
    <xf numFmtId="0" fontId="35" fillId="6" borderId="29" xfId="0" applyFont="1" applyFill="1" applyBorder="1" applyAlignment="1">
      <alignment horizontal="center" vertical="center" wrapText="1"/>
    </xf>
    <xf numFmtId="0" fontId="35" fillId="6" borderId="29" xfId="0" applyFont="1" applyFill="1" applyBorder="1" applyAlignment="1">
      <alignment horizontal="left" vertical="center" wrapText="1"/>
    </xf>
    <xf numFmtId="0" fontId="34" fillId="0" borderId="0" xfId="0" applyFont="1" applyAlignment="1">
      <alignment horizontal="justify" vertical="center" wrapText="1"/>
    </xf>
    <xf numFmtId="0" fontId="33" fillId="0" borderId="0" xfId="0" applyFont="1" applyAlignment="1">
      <alignment vertical="center" wrapText="1"/>
    </xf>
    <xf numFmtId="0" fontId="37" fillId="0" borderId="32" xfId="0" applyFont="1" applyBorder="1" applyAlignment="1">
      <alignment horizontal="left" vertical="center" wrapText="1"/>
    </xf>
    <xf numFmtId="0" fontId="37" fillId="0" borderId="32" xfId="0" applyFont="1" applyBorder="1" applyAlignment="1">
      <alignment horizontal="center" vertical="center" wrapText="1"/>
    </xf>
    <xf numFmtId="9" fontId="37" fillId="0" borderId="32" xfId="0" applyNumberFormat="1" applyFont="1" applyBorder="1" applyAlignment="1">
      <alignment horizontal="center" vertical="center" wrapText="1"/>
    </xf>
    <xf numFmtId="0" fontId="36" fillId="0" borderId="32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7" fillId="0" borderId="34" xfId="0" applyFont="1" applyBorder="1" applyAlignment="1">
      <alignment vertical="center" wrapText="1"/>
    </xf>
    <xf numFmtId="0" fontId="38" fillId="6" borderId="14" xfId="0" applyFont="1" applyFill="1" applyBorder="1" applyAlignment="1">
      <alignment horizontal="justify" vertical="center" wrapText="1"/>
    </xf>
    <xf numFmtId="0" fontId="38" fillId="6" borderId="36" xfId="0" applyFont="1" applyFill="1" applyBorder="1" applyAlignment="1">
      <alignment horizontal="center" vertical="center" wrapText="1"/>
    </xf>
    <xf numFmtId="0" fontId="38" fillId="6" borderId="17" xfId="0" applyFont="1" applyFill="1" applyBorder="1" applyAlignment="1">
      <alignment horizontal="center" vertical="center" wrapText="1"/>
    </xf>
    <xf numFmtId="0" fontId="37" fillId="3" borderId="37" xfId="0" applyFont="1" applyFill="1" applyBorder="1" applyAlignment="1">
      <alignment horizontal="left" vertical="center" wrapText="1"/>
    </xf>
    <xf numFmtId="4" fontId="37" fillId="0" borderId="38" xfId="0" applyNumberFormat="1" applyFont="1" applyBorder="1" applyAlignment="1">
      <alignment horizontal="center" vertical="center" wrapText="1"/>
    </xf>
    <xf numFmtId="10" fontId="37" fillId="0" borderId="39" xfId="0" applyNumberFormat="1" applyFont="1" applyBorder="1" applyAlignment="1">
      <alignment horizontal="center" vertical="center" wrapText="1"/>
    </xf>
    <xf numFmtId="0" fontId="37" fillId="3" borderId="15" xfId="0" applyFont="1" applyFill="1" applyBorder="1" applyAlignment="1">
      <alignment horizontal="left" vertical="center" wrapText="1"/>
    </xf>
    <xf numFmtId="10" fontId="37" fillId="0" borderId="19" xfId="0" applyNumberFormat="1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6" fillId="3" borderId="16" xfId="0" applyFont="1" applyFill="1" applyBorder="1" applyAlignment="1">
      <alignment horizontal="left" vertical="center" wrapText="1"/>
    </xf>
    <xf numFmtId="4" fontId="36" fillId="0" borderId="40" xfId="0" applyNumberFormat="1" applyFont="1" applyBorder="1" applyAlignment="1">
      <alignment horizontal="center" vertical="center" wrapText="1"/>
    </xf>
    <xf numFmtId="9" fontId="36" fillId="0" borderId="18" xfId="0" applyNumberFormat="1" applyFont="1" applyBorder="1" applyAlignment="1">
      <alignment horizontal="center" vertical="center" wrapText="1"/>
    </xf>
    <xf numFmtId="0" fontId="41" fillId="0" borderId="0" xfId="4"/>
    <xf numFmtId="0" fontId="43" fillId="0" borderId="0" xfId="4" applyFont="1" applyAlignment="1">
      <alignment vertical="center"/>
    </xf>
    <xf numFmtId="0" fontId="40" fillId="0" borderId="0" xfId="0" applyFont="1"/>
    <xf numFmtId="0" fontId="46" fillId="0" borderId="0" xfId="4" applyFont="1" applyAlignment="1">
      <alignment vertical="top"/>
    </xf>
    <xf numFmtId="0" fontId="44" fillId="0" borderId="0" xfId="4" applyFont="1" applyAlignment="1">
      <alignment horizontal="left" vertical="center"/>
    </xf>
    <xf numFmtId="0" fontId="48" fillId="0" borderId="0" xfId="0" applyFont="1"/>
    <xf numFmtId="0" fontId="50" fillId="0" borderId="0" xfId="4" applyFont="1" applyAlignment="1">
      <alignment vertical="top"/>
    </xf>
    <xf numFmtId="0" fontId="51" fillId="0" borderId="0" xfId="4" applyFont="1" applyAlignment="1">
      <alignment vertical="center"/>
    </xf>
    <xf numFmtId="0" fontId="44" fillId="4" borderId="5" xfId="4" applyFont="1" applyFill="1" applyBorder="1" applyAlignment="1">
      <alignment vertical="center"/>
    </xf>
    <xf numFmtId="0" fontId="50" fillId="0" borderId="5" xfId="4" applyFont="1" applyBorder="1" applyAlignment="1">
      <alignment vertical="top" wrapText="1"/>
    </xf>
    <xf numFmtId="0" fontId="53" fillId="0" borderId="5" xfId="0" applyFont="1" applyBorder="1" applyAlignment="1">
      <alignment horizontal="center" vertical="center" wrapText="1"/>
    </xf>
    <xf numFmtId="0" fontId="53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4" fontId="54" fillId="0" borderId="5" xfId="0" applyNumberFormat="1" applyFont="1" applyBorder="1" applyAlignment="1">
      <alignment horizontal="center" vertical="center" wrapText="1"/>
    </xf>
    <xf numFmtId="0" fontId="53" fillId="0" borderId="41" xfId="0" applyFont="1" applyBorder="1" applyAlignment="1">
      <alignment horizontal="left" vertical="center" wrapText="1"/>
    </xf>
    <xf numFmtId="0" fontId="52" fillId="0" borderId="42" xfId="0" applyFont="1" applyBorder="1" applyAlignment="1">
      <alignment horizontal="left" vertical="center" wrapText="1"/>
    </xf>
    <xf numFmtId="0" fontId="52" fillId="0" borderId="43" xfId="0" applyFont="1" applyBorder="1" applyAlignment="1">
      <alignment horizontal="center" vertical="center" wrapText="1"/>
    </xf>
    <xf numFmtId="0" fontId="53" fillId="0" borderId="45" xfId="0" applyFont="1" applyBorder="1" applyAlignment="1">
      <alignment horizontal="left" vertical="center" wrapText="1"/>
    </xf>
    <xf numFmtId="0" fontId="53" fillId="0" borderId="46" xfId="0" applyFont="1" applyBorder="1" applyAlignment="1">
      <alignment horizontal="center" vertical="center" wrapText="1"/>
    </xf>
    <xf numFmtId="4" fontId="54" fillId="0" borderId="46" xfId="0" applyNumberFormat="1" applyFont="1" applyBorder="1" applyAlignment="1">
      <alignment horizontal="center" vertical="center" wrapText="1"/>
    </xf>
    <xf numFmtId="0" fontId="0" fillId="0" borderId="5" xfId="0" applyBorder="1"/>
    <xf numFmtId="0" fontId="0" fillId="0" borderId="46" xfId="0" applyBorder="1"/>
    <xf numFmtId="0" fontId="55" fillId="0" borderId="43" xfId="0" applyFont="1" applyBorder="1" applyAlignment="1">
      <alignment horizontal="center" vertical="center" wrapText="1"/>
    </xf>
    <xf numFmtId="0" fontId="55" fillId="0" borderId="44" xfId="0" applyFont="1" applyBorder="1" applyAlignment="1">
      <alignment horizontal="center" vertical="center" wrapText="1"/>
    </xf>
    <xf numFmtId="2" fontId="56" fillId="0" borderId="5" xfId="0" applyNumberFormat="1" applyFont="1" applyBorder="1" applyAlignment="1">
      <alignment horizontal="left" vertical="center" wrapText="1"/>
    </xf>
    <xf numFmtId="2" fontId="56" fillId="0" borderId="4" xfId="0" applyNumberFormat="1" applyFont="1" applyBorder="1" applyAlignment="1">
      <alignment horizontal="left" vertical="center" wrapText="1"/>
    </xf>
    <xf numFmtId="2" fontId="56" fillId="0" borderId="4" xfId="0" applyNumberFormat="1" applyFont="1" applyBorder="1" applyAlignment="1">
      <alignment horizontal="center" vertical="center" wrapText="1"/>
    </xf>
    <xf numFmtId="2" fontId="56" fillId="0" borderId="46" xfId="0" applyNumberFormat="1" applyFont="1" applyBorder="1" applyAlignment="1">
      <alignment horizontal="left" vertical="center" wrapText="1"/>
    </xf>
    <xf numFmtId="2" fontId="56" fillId="0" borderId="47" xfId="0" applyNumberFormat="1" applyFont="1" applyBorder="1" applyAlignment="1">
      <alignment horizontal="center" vertical="center" wrapText="1"/>
    </xf>
    <xf numFmtId="0" fontId="6" fillId="0" borderId="43" xfId="0" applyFont="1" applyBorder="1"/>
    <xf numFmtId="0" fontId="6" fillId="0" borderId="42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56" fillId="0" borderId="5" xfId="0" applyFont="1" applyBorder="1"/>
    <xf numFmtId="0" fontId="57" fillId="0" borderId="43" xfId="0" applyFont="1" applyBorder="1"/>
    <xf numFmtId="2" fontId="58" fillId="0" borderId="5" xfId="0" applyNumberFormat="1" applyFont="1" applyBorder="1" applyAlignment="1">
      <alignment horizontal="left" vertical="center" wrapText="1"/>
    </xf>
    <xf numFmtId="0" fontId="58" fillId="0" borderId="5" xfId="0" applyFont="1" applyBorder="1"/>
    <xf numFmtId="4" fontId="0" fillId="0" borderId="5" xfId="0" applyNumberFormat="1" applyBorder="1" applyAlignment="1">
      <alignment horizontal="center"/>
    </xf>
    <xf numFmtId="169" fontId="0" fillId="0" borderId="41" xfId="0" applyNumberFormat="1" applyBorder="1" applyAlignment="1">
      <alignment horizontal="center"/>
    </xf>
    <xf numFmtId="169" fontId="0" fillId="0" borderId="45" xfId="0" applyNumberFormat="1" applyBorder="1" applyAlignment="1">
      <alignment horizontal="center"/>
    </xf>
    <xf numFmtId="0" fontId="39" fillId="0" borderId="5" xfId="0" applyFont="1" applyBorder="1" applyAlignment="1">
      <alignment horizontal="center"/>
    </xf>
    <xf numFmtId="170" fontId="39" fillId="0" borderId="5" xfId="0" applyNumberFormat="1" applyFont="1" applyBorder="1" applyAlignment="1">
      <alignment horizontal="center"/>
    </xf>
    <xf numFmtId="0" fontId="6" fillId="0" borderId="46" xfId="0" applyFont="1" applyBorder="1" applyAlignment="1">
      <alignment horizontal="center"/>
    </xf>
    <xf numFmtId="0" fontId="57" fillId="0" borderId="46" xfId="0" applyFont="1" applyBorder="1"/>
    <xf numFmtId="4" fontId="39" fillId="0" borderId="5" xfId="0" applyNumberFormat="1" applyFont="1" applyBorder="1" applyAlignment="1">
      <alignment horizontal="center"/>
    </xf>
    <xf numFmtId="0" fontId="6" fillId="0" borderId="48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2" fontId="56" fillId="0" borderId="5" xfId="0" applyNumberFormat="1" applyFont="1" applyBorder="1" applyAlignment="1">
      <alignment horizontal="left" vertical="center"/>
    </xf>
    <xf numFmtId="0" fontId="55" fillId="0" borderId="47" xfId="0" applyFont="1" applyBorder="1" applyAlignment="1">
      <alignment horizontal="center" vertical="center" wrapText="1"/>
    </xf>
    <xf numFmtId="0" fontId="58" fillId="0" borderId="4" xfId="0" applyFont="1" applyBorder="1" applyAlignment="1">
      <alignment horizontal="left" vertical="center" wrapText="1"/>
    </xf>
    <xf numFmtId="0" fontId="58" fillId="0" borderId="4" xfId="0" applyFont="1" applyBorder="1" applyAlignment="1">
      <alignment horizontal="left" vertical="center"/>
    </xf>
    <xf numFmtId="170" fontId="39" fillId="0" borderId="46" xfId="0" applyNumberFormat="1" applyFont="1" applyBorder="1" applyAlignment="1">
      <alignment horizontal="center"/>
    </xf>
    <xf numFmtId="0" fontId="39" fillId="0" borderId="46" xfId="0" applyFont="1" applyBorder="1" applyAlignment="1">
      <alignment horizontal="center"/>
    </xf>
    <xf numFmtId="4" fontId="39" fillId="0" borderId="46" xfId="0" applyNumberFormat="1" applyFont="1" applyBorder="1" applyAlignment="1">
      <alignment horizontal="center"/>
    </xf>
    <xf numFmtId="0" fontId="56" fillId="0" borderId="46" xfId="0" applyFont="1" applyBorder="1"/>
    <xf numFmtId="0" fontId="58" fillId="0" borderId="47" xfId="0" applyFont="1" applyBorder="1" applyAlignment="1">
      <alignment horizontal="left" vertical="center" wrapText="1"/>
    </xf>
    <xf numFmtId="2" fontId="58" fillId="0" borderId="4" xfId="0" applyNumberFormat="1" applyFont="1" applyBorder="1" applyAlignment="1">
      <alignment horizontal="left" vertical="center" wrapText="1"/>
    </xf>
    <xf numFmtId="0" fontId="58" fillId="0" borderId="4" xfId="0" applyFont="1" applyBorder="1"/>
    <xf numFmtId="0" fontId="6" fillId="0" borderId="43" xfId="0" applyFont="1" applyBorder="1" applyAlignment="1">
      <alignment horizontal="center"/>
    </xf>
    <xf numFmtId="0" fontId="57" fillId="0" borderId="44" xfId="0" applyFont="1" applyBorder="1"/>
    <xf numFmtId="4" fontId="0" fillId="0" borderId="46" xfId="0" applyNumberFormat="1" applyBorder="1" applyAlignment="1">
      <alignment horizontal="center"/>
    </xf>
    <xf numFmtId="0" fontId="58" fillId="0" borderId="47" xfId="0" applyFont="1" applyBorder="1"/>
    <xf numFmtId="4" fontId="29" fillId="0" borderId="8" xfId="0" applyNumberFormat="1" applyFont="1" applyBorder="1" applyAlignment="1">
      <alignment vertical="center" wrapText="1"/>
    </xf>
    <xf numFmtId="4" fontId="29" fillId="0" borderId="9" xfId="0" applyNumberFormat="1" applyFont="1" applyBorder="1" applyAlignment="1">
      <alignment vertical="center" wrapText="1"/>
    </xf>
    <xf numFmtId="4" fontId="29" fillId="0" borderId="10" xfId="0" applyNumberFormat="1" applyFont="1" applyBorder="1" applyAlignment="1">
      <alignment vertical="center" wrapText="1"/>
    </xf>
    <xf numFmtId="4" fontId="29" fillId="0" borderId="8" xfId="0" applyNumberFormat="1" applyFont="1" applyBorder="1" applyAlignment="1">
      <alignment horizontal="right" vertical="center" wrapText="1"/>
    </xf>
    <xf numFmtId="4" fontId="29" fillId="0" borderId="9" xfId="0" applyNumberFormat="1" applyFont="1" applyBorder="1" applyAlignment="1">
      <alignment horizontal="right" vertical="center" wrapText="1"/>
    </xf>
    <xf numFmtId="4" fontId="29" fillId="0" borderId="10" xfId="0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0" fontId="15" fillId="3" borderId="14" xfId="0" applyFont="1" applyFill="1" applyBorder="1" applyAlignment="1">
      <alignment horizontal="left" vertical="center" wrapText="1"/>
    </xf>
    <xf numFmtId="0" fontId="15" fillId="3" borderId="16" xfId="0" applyFont="1" applyFill="1" applyBorder="1" applyAlignment="1">
      <alignment horizontal="left" vertical="center" wrapText="1"/>
    </xf>
    <xf numFmtId="0" fontId="15" fillId="3" borderId="14" xfId="0" applyFont="1" applyFill="1" applyBorder="1" applyAlignment="1">
      <alignment horizontal="justify" vertical="center" wrapText="1"/>
    </xf>
    <xf numFmtId="0" fontId="15" fillId="3" borderId="16" xfId="0" applyFont="1" applyFill="1" applyBorder="1" applyAlignment="1">
      <alignment horizontal="justify" vertical="center" wrapText="1"/>
    </xf>
    <xf numFmtId="0" fontId="15" fillId="3" borderId="15" xfId="0" applyFont="1" applyFill="1" applyBorder="1" applyAlignment="1">
      <alignment horizontal="left" vertical="center" wrapText="1"/>
    </xf>
    <xf numFmtId="0" fontId="37" fillId="0" borderId="33" xfId="0" applyFont="1" applyBorder="1" applyAlignment="1">
      <alignment horizontal="left" vertical="center" wrapText="1"/>
    </xf>
    <xf numFmtId="0" fontId="37" fillId="0" borderId="31" xfId="0" applyFont="1" applyBorder="1" applyAlignment="1">
      <alignment horizontal="left" vertical="center" wrapText="1"/>
    </xf>
    <xf numFmtId="0" fontId="37" fillId="0" borderId="30" xfId="0" applyFont="1" applyBorder="1" applyAlignment="1">
      <alignment horizontal="left" vertical="center" wrapText="1"/>
    </xf>
    <xf numFmtId="0" fontId="36" fillId="0" borderId="34" xfId="0" applyFont="1" applyBorder="1" applyAlignment="1">
      <alignment horizontal="right" vertical="center" wrapText="1"/>
    </xf>
    <xf numFmtId="0" fontId="36" fillId="0" borderId="35" xfId="0" applyFont="1" applyBorder="1" applyAlignment="1">
      <alignment horizontal="right" vertical="center" wrapText="1"/>
    </xf>
    <xf numFmtId="0" fontId="36" fillId="0" borderId="29" xfId="0" applyFont="1" applyBorder="1" applyAlignment="1">
      <alignment horizontal="right" vertical="center" wrapText="1"/>
    </xf>
    <xf numFmtId="0" fontId="37" fillId="0" borderId="33" xfId="0" applyFont="1" applyBorder="1" applyAlignment="1">
      <alignment horizontal="center" vertical="center" wrapText="1"/>
    </xf>
    <xf numFmtId="0" fontId="37" fillId="0" borderId="30" xfId="0" applyFont="1" applyBorder="1" applyAlignment="1">
      <alignment horizontal="center" vertical="center" wrapText="1"/>
    </xf>
    <xf numFmtId="0" fontId="36" fillId="0" borderId="33" xfId="0" applyFont="1" applyBorder="1" applyAlignment="1">
      <alignment horizontal="center" vertical="center" wrapText="1"/>
    </xf>
    <xf numFmtId="0" fontId="36" fillId="0" borderId="30" xfId="0" applyFont="1" applyBorder="1" applyAlignment="1">
      <alignment horizontal="center" vertical="center" wrapText="1"/>
    </xf>
    <xf numFmtId="0" fontId="36" fillId="0" borderId="31" xfId="0" applyFont="1" applyBorder="1" applyAlignment="1">
      <alignment horizontal="center" vertical="center" wrapText="1"/>
    </xf>
    <xf numFmtId="0" fontId="44" fillId="0" borderId="0" xfId="4" applyFont="1" applyAlignment="1">
      <alignment vertical="center"/>
    </xf>
    <xf numFmtId="0" fontId="45" fillId="0" borderId="0" xfId="4" applyFont="1" applyAlignment="1">
      <alignment vertical="center"/>
    </xf>
    <xf numFmtId="0" fontId="42" fillId="0" borderId="0" xfId="4" applyFont="1" applyAlignment="1">
      <alignment vertical="center"/>
    </xf>
    <xf numFmtId="0" fontId="50" fillId="0" borderId="5" xfId="4" applyFont="1" applyBorder="1" applyAlignment="1">
      <alignment vertical="center"/>
    </xf>
    <xf numFmtId="0" fontId="50" fillId="0" borderId="5" xfId="4" applyFont="1" applyBorder="1" applyAlignment="1">
      <alignment vertical="center" wrapText="1"/>
    </xf>
    <xf numFmtId="0" fontId="46" fillId="0" borderId="0" xfId="4" applyFont="1" applyAlignment="1">
      <alignment vertical="center"/>
    </xf>
    <xf numFmtId="0" fontId="43" fillId="0" borderId="5" xfId="4" applyFont="1" applyBorder="1" applyAlignment="1">
      <alignment vertical="center"/>
    </xf>
    <xf numFmtId="0" fontId="49" fillId="0" borderId="0" xfId="4" applyFont="1" applyAlignment="1">
      <alignment vertical="center"/>
    </xf>
    <xf numFmtId="0" fontId="47" fillId="0" borderId="5" xfId="5" applyBorder="1" applyAlignment="1">
      <alignment vertical="center"/>
    </xf>
    <xf numFmtId="0" fontId="40" fillId="0" borderId="0" xfId="0" applyFont="1" applyAlignment="1">
      <alignment vertical="center"/>
    </xf>
    <xf numFmtId="0" fontId="12" fillId="0" borderId="5" xfId="0" applyFont="1" applyBorder="1" applyAlignment="1">
      <alignment vertical="center"/>
    </xf>
  </cellXfs>
  <cellStyles count="6">
    <cellStyle name="Comma" xfId="3" builtinId="3"/>
    <cellStyle name="Hyperlink" xfId="5" builtinId="8"/>
    <cellStyle name="Normal" xfId="0" builtinId="0"/>
    <cellStyle name="Normal 2" xfId="1" xr:uid="{9954DB75-FF9C-4902-8AA1-A96B501757C1}"/>
    <cellStyle name="Normal 3" xfId="4" xr:uid="{44358206-4E75-4152-914E-53F3EE7EF871}"/>
    <cellStyle name="Normal 4" xfId="2" xr:uid="{36B77FE0-B2FD-433F-949D-D7D243F60B99}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34998626667073579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4" formatCode="#,##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70" formatCode="dd\-[$-16]mmm\-yy;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70" formatCode="dd\-[$-16]mmm\-yy;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4" formatCode="#,##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70" formatCode="dd\-[$-16]mmm\-yy;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9" formatCode="mm\-yyyy"/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9" formatCode="mm\-yyyy"/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34998626667073579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34998626667073579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8E8E8E"/>
      <color rgb="FFDDD9C3"/>
      <color rgb="FF6B879C"/>
      <color rgb="FF0661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397242990718314E-2"/>
          <c:y val="8.6133822563950718E-2"/>
          <c:w val="0.89418095651296614"/>
          <c:h val="0.617650082504870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'Tabela 5 e Gráfico 4'!$B$4</c:f>
              <c:strCache>
                <c:ptCount val="1"/>
                <c:pt idx="0">
                  <c:v>Imposto sobre a Produção de Petróleo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'Tabela 5 e Gráfico 4'!$C$3:$F$3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'Tabela 5 e Gráfico 4'!$C$4:$F$4</c:f>
              <c:numCache>
                <c:formatCode>#,##0.00;;\-</c:formatCode>
                <c:ptCount val="4"/>
                <c:pt idx="0">
                  <c:v>797397.13</c:v>
                </c:pt>
                <c:pt idx="1">
                  <c:v>25784828.66</c:v>
                </c:pt>
                <c:pt idx="2">
                  <c:v>30802379.569999997</c:v>
                </c:pt>
                <c:pt idx="3">
                  <c:v>31671434.510000002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91-41C9-A9F0-2C1633FDB8D0}"/>
            </c:ext>
          </c:extLst>
        </c:ser>
        <c:ser>
          <c:idx val="1"/>
          <c:order val="1"/>
          <c:tx>
            <c:strRef>
              <c:f>'Tabela 5 e Gráfico 4'!$B$5</c:f>
              <c:strCache>
                <c:ptCount val="1"/>
                <c:pt idx="0">
                  <c:v>Bónus de Produção</c:v>
                </c:pt>
              </c:strCache>
            </c:strRef>
          </c:tx>
          <c:spPr>
            <a:solidFill>
              <a:schemeClr val="tx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'Tabela 5 e Gráfico 4'!$C$3:$F$3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'Tabela 5 e Gráfico 4'!$C$5:$F$5</c:f>
              <c:numCache>
                <c:formatCode>#,##0.00;;\-</c:formatCode>
                <c:ptCount val="4"/>
                <c:pt idx="0">
                  <c:v>0</c:v>
                </c:pt>
                <c:pt idx="1">
                  <c:v>2000000</c:v>
                </c:pt>
                <c:pt idx="2">
                  <c:v>5000000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091-41C9-A9F0-2C1633FDB8D0}"/>
            </c:ext>
          </c:extLst>
        </c:ser>
        <c:ser>
          <c:idx val="2"/>
          <c:order val="2"/>
          <c:tx>
            <c:strRef>
              <c:f>'Tabela 5 e Gráfico 4'!$B$6</c:f>
              <c:strCache>
                <c:ptCount val="1"/>
                <c:pt idx="0">
                  <c:v>Petróleo-Lucro do Estado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'Tabela 5 e Gráfico 4'!$C$3:$F$3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'Tabela 5 e Gráfico 4'!$C$6:$F$6</c:f>
              <c:numCache>
                <c:formatCode>#,##0.00;;\-</c:formatCode>
                <c:ptCount val="4"/>
                <c:pt idx="0">
                  <c:v>0</c:v>
                </c:pt>
                <c:pt idx="1">
                  <c:v>45582992.189999998</c:v>
                </c:pt>
                <c:pt idx="2">
                  <c:v>54718057.629999995</c:v>
                </c:pt>
                <c:pt idx="3">
                  <c:v>56460636.270000003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091-41C9-A9F0-2C1633FDB8D0}"/>
            </c:ext>
          </c:extLst>
        </c:ser>
        <c:ser>
          <c:idx val="4"/>
          <c:order val="3"/>
          <c:tx>
            <c:strRef>
              <c:f>'Tabela 5 e Gráfico 4'!$B$7</c:f>
              <c:strCache>
                <c:ptCount val="1"/>
                <c:pt idx="0">
                  <c:v>Imposto sobre Rendimento de Pessoas Colectivas</c:v>
                </c:pt>
              </c:strCache>
            </c:strRef>
          </c:tx>
          <c:spPr>
            <a:solidFill>
              <a:srgbClr val="C00000"/>
            </a:solidFill>
            <a:ln w="25400">
              <a:noFill/>
            </a:ln>
            <a:effectLst/>
          </c:spPr>
          <c:invertIfNegative val="0"/>
          <c:cat>
            <c:numRef>
              <c:f>'Tabela 5 e Gráfico 4'!$C$3:$F$3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'Tabela 5 e Gráfico 4'!$C$7:$F$7</c:f>
              <c:numCache>
                <c:formatCode>#,##0.00;;\-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33-4C3C-AC78-520D40AC1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576159824"/>
        <c:axId val="1576165104"/>
      </c:barChart>
      <c:lineChart>
        <c:grouping val="standard"/>
        <c:varyColors val="0"/>
        <c:ser>
          <c:idx val="3"/>
          <c:order val="4"/>
          <c:tx>
            <c:strRef>
              <c:f>'Tabela 5 e Gráfico 4'!$B$8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accent4">
                        <a:lumMod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'Tabela 5 e Gráfico 4'!$C$3:$F$3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'Tabela 5 e Gráfico 4'!$C$8:$F$8</c:f>
              <c:numCache>
                <c:formatCode>#,##0.00;;\-</c:formatCode>
                <c:ptCount val="4"/>
                <c:pt idx="0">
                  <c:v>797397.13</c:v>
                </c:pt>
                <c:pt idx="1">
                  <c:v>73367820.849999994</c:v>
                </c:pt>
                <c:pt idx="2">
                  <c:v>90520437.199999988</c:v>
                </c:pt>
                <c:pt idx="3">
                  <c:v>88132070.780000001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091-41C9-A9F0-2C1633FDB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6159824"/>
        <c:axId val="1576165104"/>
      </c:lineChart>
      <c:catAx>
        <c:axId val="1576159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576165104"/>
        <c:crosses val="autoZero"/>
        <c:auto val="1"/>
        <c:lblAlgn val="ctr"/>
        <c:lblOffset val="100"/>
        <c:noMultiLvlLbl val="0"/>
      </c:catAx>
      <c:valAx>
        <c:axId val="1576165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76159824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7421800496315545E-2"/>
                <c:y val="0.23686332713049882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accent4">
                          <a:lumMod val="50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en-US"/>
                    <a:t>US$ Milhões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accent4">
                        <a:lumMod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accent4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accent4">
              <a:lumMod val="50000"/>
            </a:schemeClr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483814523184598E-2"/>
          <c:y val="9.5915002732460605E-2"/>
          <c:w val="0.87538954505686795"/>
          <c:h val="0.63792872390124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'Graficos 2 e 3'!$B$42</c:f>
              <c:strCache>
                <c:ptCount val="1"/>
                <c:pt idx="0">
                  <c:v>Impostos e Bónus de Produção</c:v>
                </c:pt>
              </c:strCache>
            </c:strRef>
          </c:tx>
          <c:spPr>
            <a:solidFill>
              <a:srgbClr val="6B879C"/>
            </a:solidFill>
            <a:ln>
              <a:noFill/>
            </a:ln>
            <a:effectLst/>
          </c:spPr>
          <c:invertIfNegative val="0"/>
          <c:cat>
            <c:numRef>
              <c:f>'Graficos 2 e 3'!$D$41:$AF$41</c:f>
              <c:numCache>
                <c:formatCode>General</c:formatCode>
                <c:ptCount val="29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</c:numCache>
            </c:numRef>
          </c:cat>
          <c:val>
            <c:numRef>
              <c:f>'Graficos 2 e 3'!$D$42:$AF$42</c:f>
              <c:numCache>
                <c:formatCode>0.00</c:formatCode>
                <c:ptCount val="29"/>
                <c:pt idx="0">
                  <c:v>2.5317633820553024E-2</c:v>
                </c:pt>
                <c:pt idx="1">
                  <c:v>2.5372581230850341E-2</c:v>
                </c:pt>
                <c:pt idx="2">
                  <c:v>2.5880032855467344E-2</c:v>
                </c:pt>
                <c:pt idx="3">
                  <c:v>2.639763351257669E-2</c:v>
                </c:pt>
                <c:pt idx="4">
                  <c:v>2.6925586182828226E-2</c:v>
                </c:pt>
                <c:pt idx="5">
                  <c:v>3.8725366930667762E-2</c:v>
                </c:pt>
                <c:pt idx="6">
                  <c:v>5.7312997084198104E-2</c:v>
                </c:pt>
                <c:pt idx="7">
                  <c:v>0.18217888849923483</c:v>
                </c:pt>
                <c:pt idx="8">
                  <c:v>0.31697290446991977</c:v>
                </c:pt>
                <c:pt idx="9">
                  <c:v>0.47778162057554924</c:v>
                </c:pt>
                <c:pt idx="10">
                  <c:v>0.47184942237667316</c:v>
                </c:pt>
                <c:pt idx="11">
                  <c:v>0.48200738496615847</c:v>
                </c:pt>
                <c:pt idx="12">
                  <c:v>0.49110758816412331</c:v>
                </c:pt>
                <c:pt idx="13">
                  <c:v>0.49012145692303755</c:v>
                </c:pt>
                <c:pt idx="14">
                  <c:v>0.51074498945793456</c:v>
                </c:pt>
                <c:pt idx="15">
                  <c:v>0.52174042285366184</c:v>
                </c:pt>
                <c:pt idx="16">
                  <c:v>0.53159064744888229</c:v>
                </c:pt>
                <c:pt idx="17">
                  <c:v>0.62340876331424411</c:v>
                </c:pt>
                <c:pt idx="18">
                  <c:v>0.65894115849976942</c:v>
                </c:pt>
                <c:pt idx="19">
                  <c:v>0.88398304776218606</c:v>
                </c:pt>
                <c:pt idx="20">
                  <c:v>0.87606130713501318</c:v>
                </c:pt>
                <c:pt idx="21">
                  <c:v>0.91777112514514125</c:v>
                </c:pt>
                <c:pt idx="22">
                  <c:v>0.92900735670058165</c:v>
                </c:pt>
                <c:pt idx="23">
                  <c:v>0.94102532465448729</c:v>
                </c:pt>
                <c:pt idx="24">
                  <c:v>0.86283369183199143</c:v>
                </c:pt>
                <c:pt idx="25">
                  <c:v>0.83339955362089058</c:v>
                </c:pt>
                <c:pt idx="26">
                  <c:v>0.83044616358769097</c:v>
                </c:pt>
                <c:pt idx="27">
                  <c:v>0.84415369248326766</c:v>
                </c:pt>
                <c:pt idx="28">
                  <c:v>0.86044222972214679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1E-43C4-9631-7864C6448F4F}"/>
            </c:ext>
          </c:extLst>
        </c:ser>
        <c:ser>
          <c:idx val="1"/>
          <c:order val="1"/>
          <c:tx>
            <c:strRef>
              <c:f>'Graficos 2 e 3'!$B$43</c:f>
              <c:strCache>
                <c:ptCount val="1"/>
                <c:pt idx="0">
                  <c:v>Petróleo Lucro</c:v>
                </c:pt>
              </c:strCache>
            </c:strRef>
          </c:tx>
          <c:spPr>
            <a:solidFill>
              <a:srgbClr val="06616C"/>
            </a:solidFill>
            <a:ln>
              <a:noFill/>
            </a:ln>
            <a:effectLst/>
          </c:spPr>
          <c:invertIfNegative val="0"/>
          <c:cat>
            <c:numRef>
              <c:f>'Graficos 2 e 3'!$D$41:$AF$41</c:f>
              <c:numCache>
                <c:formatCode>General</c:formatCode>
                <c:ptCount val="29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</c:numCache>
            </c:numRef>
          </c:cat>
          <c:val>
            <c:numRef>
              <c:f>'Graficos 2 e 3'!$D$43:$AF$43</c:f>
              <c:numCache>
                <c:formatCode>0.00</c:formatCode>
                <c:ptCount val="29"/>
                <c:pt idx="0">
                  <c:v>4.3241730781225889E-2</c:v>
                </c:pt>
                <c:pt idx="1">
                  <c:v>4.4795986511687494E-2</c:v>
                </c:pt>
                <c:pt idx="2">
                  <c:v>4.569190624192123E-2</c:v>
                </c:pt>
                <c:pt idx="3">
                  <c:v>4.6605744366759669E-2</c:v>
                </c:pt>
                <c:pt idx="4">
                  <c:v>4.7537859254094865E-2</c:v>
                </c:pt>
                <c:pt idx="5">
                  <c:v>6.8544399192008623E-2</c:v>
                </c:pt>
                <c:pt idx="6">
                  <c:v>0.10130798450228096</c:v>
                </c:pt>
                <c:pt idx="7">
                  <c:v>0.18221730975215181</c:v>
                </c:pt>
                <c:pt idx="8">
                  <c:v>0.37941410694328648</c:v>
                </c:pt>
                <c:pt idx="9">
                  <c:v>0.49494837690103283</c:v>
                </c:pt>
                <c:pt idx="10">
                  <c:v>0.50464184636507925</c:v>
                </c:pt>
                <c:pt idx="11">
                  <c:v>0.51539094600683211</c:v>
                </c:pt>
                <c:pt idx="12">
                  <c:v>0.52524320460407403</c:v>
                </c:pt>
                <c:pt idx="13">
                  <c:v>0.51767319249628962</c:v>
                </c:pt>
                <c:pt idx="14">
                  <c:v>0.54624056378734087</c:v>
                </c:pt>
                <c:pt idx="15">
                  <c:v>0.55787585144991114</c:v>
                </c:pt>
                <c:pt idx="16">
                  <c:v>1.0112327818914446</c:v>
                </c:pt>
                <c:pt idx="17">
                  <c:v>1.4145109082727922</c:v>
                </c:pt>
                <c:pt idx="18">
                  <c:v>2.5974366436649707</c:v>
                </c:pt>
                <c:pt idx="19">
                  <c:v>2.3176088375839043</c:v>
                </c:pt>
                <c:pt idx="20">
                  <c:v>3.0841264171203129</c:v>
                </c:pt>
                <c:pt idx="21">
                  <c:v>3.3157021213507596</c:v>
                </c:pt>
                <c:pt idx="22">
                  <c:v>3.3147344148625955</c:v>
                </c:pt>
                <c:pt idx="23">
                  <c:v>3.3824144453350526</c:v>
                </c:pt>
                <c:pt idx="24">
                  <c:v>3.1062091214514109</c:v>
                </c:pt>
                <c:pt idx="25">
                  <c:v>2.9909108439265313</c:v>
                </c:pt>
                <c:pt idx="26">
                  <c:v>4.3040345354681602</c:v>
                </c:pt>
                <c:pt idx="27">
                  <c:v>3.798652155965879</c:v>
                </c:pt>
                <c:pt idx="28">
                  <c:v>3.8758827693491646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1E-43C4-9631-7864C6448F4F}"/>
            </c:ext>
          </c:extLst>
        </c:ser>
        <c:ser>
          <c:idx val="2"/>
          <c:order val="2"/>
          <c:tx>
            <c:strRef>
              <c:f>'Graficos 2 e 3'!$B$44</c:f>
              <c:strCache>
                <c:ptCount val="1"/>
                <c:pt idx="0">
                  <c:v>IRPC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'Graficos 2 e 3'!$D$41:$AF$41</c:f>
              <c:numCache>
                <c:formatCode>General</c:formatCode>
                <c:ptCount val="29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</c:numCache>
            </c:numRef>
          </c:cat>
          <c:val>
            <c:numRef>
              <c:f>'Graficos 2 e 3'!$D$44:$AF$44</c:f>
              <c:numCache>
                <c:formatCode>0.00</c:formatCode>
                <c:ptCount val="2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2.2737367544323208E-18</c:v>
                </c:pt>
                <c:pt idx="11">
                  <c:v>0</c:v>
                </c:pt>
                <c:pt idx="12">
                  <c:v>0.16753425040822534</c:v>
                </c:pt>
                <c:pt idx="13">
                  <c:v>1.5450664018723574</c:v>
                </c:pt>
                <c:pt idx="14">
                  <c:v>1.8705351721653702</c:v>
                </c:pt>
                <c:pt idx="15">
                  <c:v>2.1695667132709566</c:v>
                </c:pt>
                <c:pt idx="16">
                  <c:v>2.1547324588582484</c:v>
                </c:pt>
                <c:pt idx="17">
                  <c:v>2.0522420664016652</c:v>
                </c:pt>
                <c:pt idx="18">
                  <c:v>2.0608969673833011</c:v>
                </c:pt>
                <c:pt idx="19">
                  <c:v>2.6035767549041595</c:v>
                </c:pt>
                <c:pt idx="20">
                  <c:v>3.3142973091679688</c:v>
                </c:pt>
                <c:pt idx="21">
                  <c:v>3.5114069842077087</c:v>
                </c:pt>
                <c:pt idx="22">
                  <c:v>3.5052392289134771</c:v>
                </c:pt>
                <c:pt idx="23">
                  <c:v>3.5645715085251815</c:v>
                </c:pt>
                <c:pt idx="24">
                  <c:v>3.2895462514961875</c:v>
                </c:pt>
                <c:pt idx="25">
                  <c:v>3.1649041469214709</c:v>
                </c:pt>
                <c:pt idx="26">
                  <c:v>2.7541399333341001</c:v>
                </c:pt>
                <c:pt idx="27">
                  <c:v>2.3802173335289574</c:v>
                </c:pt>
                <c:pt idx="28">
                  <c:v>2.4271894475425628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1E-43C4-9631-7864C6448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218471056"/>
        <c:axId val="218476816"/>
      </c:barChart>
      <c:catAx>
        <c:axId val="218471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2">
                    <a:lumMod val="90000"/>
                    <a:lumOff val="1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476816"/>
        <c:crosses val="autoZero"/>
        <c:auto val="1"/>
        <c:lblAlgn val="ctr"/>
        <c:lblOffset val="100"/>
        <c:tickLblSkip val="5"/>
        <c:noMultiLvlLbl val="0"/>
      </c:catAx>
      <c:valAx>
        <c:axId val="218476816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2">
                        <a:lumMod val="90000"/>
                        <a:lumOff val="1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US$ mil milhões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2">
                      <a:lumMod val="90000"/>
                      <a:lumOff val="10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2">
                    <a:lumMod val="90000"/>
                    <a:lumOff val="1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47105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8786526684164477E-2"/>
          <c:y val="0.85192485044527211"/>
          <c:w val="0.94176902887139102"/>
          <c:h val="0.12327760004375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2">
                  <a:lumMod val="90000"/>
                  <a:lumOff val="1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2">
              <a:lumMod val="90000"/>
              <a:lumOff val="10000"/>
            </a:schemeClr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483814523184598E-2"/>
          <c:y val="9.5915002732460605E-2"/>
          <c:w val="0.87538954505686795"/>
          <c:h val="0.63792872390124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'Graficos 2 e 3'!$B$47</c:f>
              <c:strCache>
                <c:ptCount val="1"/>
                <c:pt idx="0">
                  <c:v>Transferência ao orçamento</c:v>
                </c:pt>
              </c:strCache>
            </c:strRef>
          </c:tx>
          <c:spPr>
            <a:solidFill>
              <a:srgbClr val="8E8E8E"/>
            </a:solidFill>
            <a:ln>
              <a:noFill/>
            </a:ln>
            <a:effectLst/>
          </c:spPr>
          <c:invertIfNegative val="0"/>
          <c:cat>
            <c:numRef>
              <c:f>'Graficos 2 e 3'!$D$41:$AF$41</c:f>
              <c:numCache>
                <c:formatCode>General</c:formatCode>
                <c:ptCount val="29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</c:numCache>
            </c:numRef>
          </c:cat>
          <c:val>
            <c:numRef>
              <c:f>'Graficos 2 e 3'!$D$47:$AF$47</c:f>
              <c:numCache>
                <c:formatCode>0.00</c:formatCode>
                <c:ptCount val="29"/>
                <c:pt idx="0">
                  <c:v>4.1135618761067347E-2</c:v>
                </c:pt>
                <c:pt idx="1">
                  <c:v>4.21011406455227E-2</c:v>
                </c:pt>
                <c:pt idx="2">
                  <c:v>4.2943163458433152E-2</c:v>
                </c:pt>
                <c:pt idx="3">
                  <c:v>4.3802026727601813E-2</c:v>
                </c:pt>
                <c:pt idx="4">
                  <c:v>4.4678067262153849E-2</c:v>
                </c:pt>
                <c:pt idx="5">
                  <c:v>6.4361859673605831E-2</c:v>
                </c:pt>
                <c:pt idx="6">
                  <c:v>9.5172588951887432E-2</c:v>
                </c:pt>
                <c:pt idx="7">
                  <c:v>0.21863771895083198</c:v>
                </c:pt>
                <c:pt idx="8">
                  <c:v>0.41783220684792372</c:v>
                </c:pt>
                <c:pt idx="9">
                  <c:v>0.58363799848594911</c:v>
                </c:pt>
                <c:pt idx="10">
                  <c:v>0.58589476124505147</c:v>
                </c:pt>
                <c:pt idx="11">
                  <c:v>0.59843899858379435</c:v>
                </c:pt>
                <c:pt idx="12">
                  <c:v>0.71033102590585362</c:v>
                </c:pt>
                <c:pt idx="13">
                  <c:v>1.5317166307750107</c:v>
                </c:pt>
                <c:pt idx="14">
                  <c:v>1.7565124352463874</c:v>
                </c:pt>
                <c:pt idx="15">
                  <c:v>1.624591493787265</c:v>
                </c:pt>
                <c:pt idx="16">
                  <c:v>1.8487779440992878</c:v>
                </c:pt>
                <c:pt idx="17">
                  <c:v>2.0450808689943507</c:v>
                </c:pt>
                <c:pt idx="18">
                  <c:v>2.6586373847740208</c:v>
                </c:pt>
                <c:pt idx="19">
                  <c:v>2.9025843201251251</c:v>
                </c:pt>
                <c:pt idx="20">
                  <c:v>3.6372425167116473</c:v>
                </c:pt>
                <c:pt idx="21">
                  <c:v>3.8724401153518042</c:v>
                </c:pt>
                <c:pt idx="22">
                  <c:v>3.8744905002383265</c:v>
                </c:pt>
                <c:pt idx="23">
                  <c:v>3.9440056392573606</c:v>
                </c:pt>
                <c:pt idx="24">
                  <c:v>3.6292945323897947</c:v>
                </c:pt>
                <c:pt idx="25">
                  <c:v>3.4946072722344459</c:v>
                </c:pt>
                <c:pt idx="26">
                  <c:v>3.9443103161949757</c:v>
                </c:pt>
                <c:pt idx="27">
                  <c:v>3.511511590989052</c:v>
                </c:pt>
                <c:pt idx="28">
                  <c:v>3.5817572233069375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1E-43C4-9631-7864C6448F4F}"/>
            </c:ext>
          </c:extLst>
        </c:ser>
        <c:ser>
          <c:idx val="1"/>
          <c:order val="1"/>
          <c:tx>
            <c:strRef>
              <c:f>'Graficos 2 e 3'!$B$48</c:f>
              <c:strCache>
                <c:ptCount val="1"/>
                <c:pt idx="0">
                  <c:v>Transferência ao fundo</c:v>
                </c:pt>
              </c:strCache>
            </c:strRef>
          </c:tx>
          <c:spPr>
            <a:solidFill>
              <a:srgbClr val="DDD9C3"/>
            </a:solidFill>
            <a:ln>
              <a:noFill/>
            </a:ln>
            <a:effectLst/>
          </c:spPr>
          <c:invertIfNegative val="0"/>
          <c:cat>
            <c:numRef>
              <c:f>'Graficos 2 e 3'!$D$41:$AF$41</c:f>
              <c:numCache>
                <c:formatCode>General</c:formatCode>
                <c:ptCount val="29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</c:numCache>
            </c:numRef>
          </c:cat>
          <c:val>
            <c:numRef>
              <c:f>'Graficos 2 e 3'!$D$48:$AF$48</c:f>
              <c:numCache>
                <c:formatCode>0.00</c:formatCode>
                <c:ptCount val="29"/>
                <c:pt idx="0">
                  <c:v>2.7423745840711569E-2</c:v>
                </c:pt>
                <c:pt idx="1">
                  <c:v>2.8067427097015138E-2</c:v>
                </c:pt>
                <c:pt idx="2">
                  <c:v>2.8628775638955436E-2</c:v>
                </c:pt>
                <c:pt idx="3">
                  <c:v>2.9201351151734545E-2</c:v>
                </c:pt>
                <c:pt idx="4">
                  <c:v>2.9785378174769235E-2</c:v>
                </c:pt>
                <c:pt idx="5">
                  <c:v>4.2907906449070554E-2</c:v>
                </c:pt>
                <c:pt idx="6">
                  <c:v>6.3448392634591622E-2</c:v>
                </c:pt>
                <c:pt idx="7">
                  <c:v>0.14575847930055466</c:v>
                </c:pt>
                <c:pt idx="8">
                  <c:v>0.27855480456528253</c:v>
                </c:pt>
                <c:pt idx="9">
                  <c:v>0.38909199899063279</c:v>
                </c:pt>
                <c:pt idx="10">
                  <c:v>0.39059650749670105</c:v>
                </c:pt>
                <c:pt idx="11">
                  <c:v>0.39895933238919623</c:v>
                </c:pt>
                <c:pt idx="12">
                  <c:v>0.47355401727056912</c:v>
                </c:pt>
                <c:pt idx="13">
                  <c:v>1.021144420516674</c:v>
                </c:pt>
                <c:pt idx="14">
                  <c:v>1.1710082901642582</c:v>
                </c:pt>
                <c:pt idx="15">
                  <c:v>1.624591493787265</c:v>
                </c:pt>
                <c:pt idx="16">
                  <c:v>1.8487779440992878</c:v>
                </c:pt>
                <c:pt idx="17">
                  <c:v>2.0450808689943507</c:v>
                </c:pt>
                <c:pt idx="18">
                  <c:v>2.6586373847740208</c:v>
                </c:pt>
                <c:pt idx="19">
                  <c:v>2.9025843201251251</c:v>
                </c:pt>
                <c:pt idx="20">
                  <c:v>3.6372425167116473</c:v>
                </c:pt>
                <c:pt idx="21">
                  <c:v>3.8724401153518042</c:v>
                </c:pt>
                <c:pt idx="22">
                  <c:v>3.8744905002383265</c:v>
                </c:pt>
                <c:pt idx="23">
                  <c:v>3.9440056392573606</c:v>
                </c:pt>
                <c:pt idx="24">
                  <c:v>3.6292945323897947</c:v>
                </c:pt>
                <c:pt idx="25">
                  <c:v>3.4946072722344459</c:v>
                </c:pt>
                <c:pt idx="26">
                  <c:v>3.9443103161949757</c:v>
                </c:pt>
                <c:pt idx="27">
                  <c:v>3.511511590989052</c:v>
                </c:pt>
                <c:pt idx="28">
                  <c:v>3.5817572233069375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1E-43C4-9631-7864C6448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218471056"/>
        <c:axId val="218476816"/>
      </c:barChart>
      <c:catAx>
        <c:axId val="218471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2">
                    <a:lumMod val="90000"/>
                    <a:lumOff val="1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476816"/>
        <c:crosses val="autoZero"/>
        <c:auto val="1"/>
        <c:lblAlgn val="ctr"/>
        <c:lblOffset val="100"/>
        <c:tickLblSkip val="5"/>
        <c:noMultiLvlLbl val="0"/>
      </c:catAx>
      <c:valAx>
        <c:axId val="218476816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2">
                        <a:lumMod val="90000"/>
                        <a:lumOff val="1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US$ mil milhões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2">
                      <a:lumMod val="90000"/>
                      <a:lumOff val="10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2">
                    <a:lumMod val="90000"/>
                    <a:lumOff val="1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47105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8786526684164477E-2"/>
          <c:y val="0.85192485044527211"/>
          <c:w val="0.94176902887139102"/>
          <c:h val="0.12327760004375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2">
                  <a:lumMod val="90000"/>
                  <a:lumOff val="1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2">
              <a:lumMod val="90000"/>
              <a:lumOff val="10000"/>
            </a:schemeClr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397242990718314E-2"/>
          <c:y val="8.6133822563950718E-2"/>
          <c:w val="0.89418095651296614"/>
          <c:h val="0.6365722998773799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'Tabela 5 e Gráfico 4'!$B$4</c:f>
              <c:strCache>
                <c:ptCount val="1"/>
                <c:pt idx="0">
                  <c:v>Imposto sobre a Produção de Petróleo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'Tabela 5 e Gráfico 4'!$C$3:$F$3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'Tabela 5 e Gráfico 4'!$C$4:$F$4</c:f>
              <c:numCache>
                <c:formatCode>#,##0.00;;\-</c:formatCode>
                <c:ptCount val="4"/>
                <c:pt idx="0">
                  <c:v>797397.13</c:v>
                </c:pt>
                <c:pt idx="1">
                  <c:v>25784828.66</c:v>
                </c:pt>
                <c:pt idx="2">
                  <c:v>30802379.569999997</c:v>
                </c:pt>
                <c:pt idx="3">
                  <c:v>31671434.510000002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93-486D-8D13-F002B18D9A79}"/>
            </c:ext>
          </c:extLst>
        </c:ser>
        <c:ser>
          <c:idx val="1"/>
          <c:order val="1"/>
          <c:tx>
            <c:strRef>
              <c:f>'Tabela 5 e Gráfico 4'!$B$5</c:f>
              <c:strCache>
                <c:ptCount val="1"/>
                <c:pt idx="0">
                  <c:v>Bónus de Produção</c:v>
                </c:pt>
              </c:strCache>
            </c:strRef>
          </c:tx>
          <c:spPr>
            <a:solidFill>
              <a:schemeClr val="tx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'Tabela 5 e Gráfico 4'!$C$3:$F$3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'Tabela 5 e Gráfico 4'!$C$5:$F$5</c:f>
              <c:numCache>
                <c:formatCode>#,##0.00;;\-</c:formatCode>
                <c:ptCount val="4"/>
                <c:pt idx="0">
                  <c:v>0</c:v>
                </c:pt>
                <c:pt idx="1">
                  <c:v>2000000</c:v>
                </c:pt>
                <c:pt idx="2">
                  <c:v>5000000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93-486D-8D13-F002B18D9A79}"/>
            </c:ext>
          </c:extLst>
        </c:ser>
        <c:ser>
          <c:idx val="2"/>
          <c:order val="2"/>
          <c:tx>
            <c:strRef>
              <c:f>'Tabela 5 e Gráfico 4'!$B$6</c:f>
              <c:strCache>
                <c:ptCount val="1"/>
                <c:pt idx="0">
                  <c:v>Petróleo-Lucro do Estado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'Tabela 5 e Gráfico 4'!$C$3:$F$3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'Tabela 5 e Gráfico 4'!$C$6:$F$6</c:f>
              <c:numCache>
                <c:formatCode>#,##0.00;;\-</c:formatCode>
                <c:ptCount val="4"/>
                <c:pt idx="0">
                  <c:v>0</c:v>
                </c:pt>
                <c:pt idx="1">
                  <c:v>45582992.189999998</c:v>
                </c:pt>
                <c:pt idx="2">
                  <c:v>54718057.629999995</c:v>
                </c:pt>
                <c:pt idx="3">
                  <c:v>56460636.270000003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93-486D-8D13-F002B18D9A79}"/>
            </c:ext>
          </c:extLst>
        </c:ser>
        <c:ser>
          <c:idx val="4"/>
          <c:order val="3"/>
          <c:tx>
            <c:strRef>
              <c:f>'Tabela 5 e Gráfico 4'!$B$7</c:f>
              <c:strCache>
                <c:ptCount val="1"/>
                <c:pt idx="0">
                  <c:v>Imposto sobre Rendimento de Pessoas Colectivas</c:v>
                </c:pt>
              </c:strCache>
            </c:strRef>
          </c:tx>
          <c:spPr>
            <a:solidFill>
              <a:srgbClr val="C00000"/>
            </a:solidFill>
            <a:ln w="25400">
              <a:noFill/>
            </a:ln>
            <a:effectLst/>
          </c:spPr>
          <c:invertIfNegative val="0"/>
          <c:cat>
            <c:numRef>
              <c:f>'Tabela 5 e Gráfico 4'!$C$3:$F$3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'Tabela 5 e Gráfico 4'!$C$7:$F$7</c:f>
              <c:numCache>
                <c:formatCode>#,##0.00;;\-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93-486D-8D13-F002B18D9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576159824"/>
        <c:axId val="1576165104"/>
      </c:barChart>
      <c:lineChart>
        <c:grouping val="standard"/>
        <c:varyColors val="0"/>
        <c:ser>
          <c:idx val="3"/>
          <c:order val="4"/>
          <c:tx>
            <c:strRef>
              <c:f>'Tabela 5 e Gráfico 4'!$B$8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'Tabela 5 e Gráfico 4'!$C$3:$F$3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'Tabela 5 e Gráfico 4'!$C$8:$F$8</c:f>
              <c:numCache>
                <c:formatCode>#,##0.00;;\-</c:formatCode>
                <c:ptCount val="4"/>
                <c:pt idx="0">
                  <c:v>797397.13</c:v>
                </c:pt>
                <c:pt idx="1">
                  <c:v>73367820.849999994</c:v>
                </c:pt>
                <c:pt idx="2">
                  <c:v>90520437.199999988</c:v>
                </c:pt>
                <c:pt idx="3">
                  <c:v>88132070.780000001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E93-486D-8D13-F002B18D9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6159824"/>
        <c:axId val="1576165104"/>
      </c:lineChart>
      <c:catAx>
        <c:axId val="1576159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576165104"/>
        <c:crosses val="autoZero"/>
        <c:auto val="1"/>
        <c:lblAlgn val="ctr"/>
        <c:lblOffset val="100"/>
        <c:noMultiLvlLbl val="0"/>
      </c:catAx>
      <c:valAx>
        <c:axId val="1576165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76159824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7421800496315545E-2"/>
                <c:y val="0.23686332713049882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en-US"/>
                    <a:t>US$ Milhões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847283280695685E-2"/>
          <c:y val="8.3209474848701767E-2"/>
          <c:w val="0.90595022763294231"/>
          <c:h val="0.5462948742977374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'Tabela 6 e Grafico 5'!$C$3</c:f>
              <c:strCache>
                <c:ptCount val="1"/>
                <c:pt idx="0">
                  <c:v>Imposto sobre a Produção de Petróleo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'Tabela 6 e Grafico 5'!$B$4:$B$40</c:f>
              <c:numCache>
                <c:formatCode>mmm\-yy</c:formatCode>
                <c:ptCount val="37"/>
                <c:pt idx="0">
                  <c:v>44896</c:v>
                </c:pt>
                <c:pt idx="1">
                  <c:v>44927</c:v>
                </c:pt>
                <c:pt idx="2">
                  <c:v>44958</c:v>
                </c:pt>
                <c:pt idx="3">
                  <c:v>44986</c:v>
                </c:pt>
                <c:pt idx="4">
                  <c:v>45017</c:v>
                </c:pt>
                <c:pt idx="5">
                  <c:v>45047</c:v>
                </c:pt>
                <c:pt idx="6">
                  <c:v>45078</c:v>
                </c:pt>
                <c:pt idx="7">
                  <c:v>45108</c:v>
                </c:pt>
                <c:pt idx="8">
                  <c:v>45139</c:v>
                </c:pt>
                <c:pt idx="9">
                  <c:v>45170</c:v>
                </c:pt>
                <c:pt idx="10">
                  <c:v>45200</c:v>
                </c:pt>
                <c:pt idx="11">
                  <c:v>45231</c:v>
                </c:pt>
                <c:pt idx="12">
                  <c:v>45261</c:v>
                </c:pt>
                <c:pt idx="13">
                  <c:v>45292</c:v>
                </c:pt>
                <c:pt idx="14">
                  <c:v>45323</c:v>
                </c:pt>
                <c:pt idx="15">
                  <c:v>45352</c:v>
                </c:pt>
                <c:pt idx="16">
                  <c:v>45383</c:v>
                </c:pt>
                <c:pt idx="17">
                  <c:v>45413</c:v>
                </c:pt>
                <c:pt idx="18">
                  <c:v>45444</c:v>
                </c:pt>
                <c:pt idx="19">
                  <c:v>45474</c:v>
                </c:pt>
                <c:pt idx="20">
                  <c:v>45505</c:v>
                </c:pt>
                <c:pt idx="21">
                  <c:v>45536</c:v>
                </c:pt>
                <c:pt idx="22">
                  <c:v>45566</c:v>
                </c:pt>
                <c:pt idx="23">
                  <c:v>45597</c:v>
                </c:pt>
                <c:pt idx="24">
                  <c:v>45627</c:v>
                </c:pt>
                <c:pt idx="25">
                  <c:v>45658</c:v>
                </c:pt>
                <c:pt idx="26">
                  <c:v>45689</c:v>
                </c:pt>
                <c:pt idx="27">
                  <c:v>45717</c:v>
                </c:pt>
                <c:pt idx="28">
                  <c:v>45748</c:v>
                </c:pt>
                <c:pt idx="29">
                  <c:v>45778</c:v>
                </c:pt>
                <c:pt idx="30">
                  <c:v>45809</c:v>
                </c:pt>
                <c:pt idx="31">
                  <c:v>45839</c:v>
                </c:pt>
                <c:pt idx="32">
                  <c:v>45870</c:v>
                </c:pt>
                <c:pt idx="33">
                  <c:v>45901</c:v>
                </c:pt>
                <c:pt idx="34">
                  <c:v>45931</c:v>
                </c:pt>
                <c:pt idx="35">
                  <c:v>45962</c:v>
                </c:pt>
                <c:pt idx="36">
                  <c:v>45992</c:v>
                </c:pt>
              </c:numCache>
            </c:numRef>
          </c:cat>
          <c:val>
            <c:numRef>
              <c:f>'Tabela 6 e Grafico 5'!$C$4:$C$40</c:f>
              <c:numCache>
                <c:formatCode>#,##0.00;;\-</c:formatCode>
                <c:ptCount val="37"/>
                <c:pt idx="0">
                  <c:v>797397.13</c:v>
                </c:pt>
                <c:pt idx="1">
                  <c:v>1449871.3600000001</c:v>
                </c:pt>
                <c:pt idx="2">
                  <c:v>388632.82</c:v>
                </c:pt>
                <c:pt idx="3">
                  <c:v>1193023.73</c:v>
                </c:pt>
                <c:pt idx="4">
                  <c:v>3337491.68</c:v>
                </c:pt>
                <c:pt idx="5">
                  <c:v>1867135.8</c:v>
                </c:pt>
                <c:pt idx="6" formatCode="General">
                  <c:v>2356241</c:v>
                </c:pt>
                <c:pt idx="7">
                  <c:v>538396.05000000005</c:v>
                </c:pt>
                <c:pt idx="8">
                  <c:v>2214246.36</c:v>
                </c:pt>
                <c:pt idx="9">
                  <c:v>2487534.21</c:v>
                </c:pt>
                <c:pt idx="10">
                  <c:v>3370809.91</c:v>
                </c:pt>
                <c:pt idx="11">
                  <c:v>3080314.31</c:v>
                </c:pt>
                <c:pt idx="12" formatCode="General">
                  <c:v>3501131.43</c:v>
                </c:pt>
                <c:pt idx="13">
                  <c:v>2568982.42</c:v>
                </c:pt>
                <c:pt idx="14">
                  <c:v>2348362.94</c:v>
                </c:pt>
                <c:pt idx="15">
                  <c:v>2147709.56</c:v>
                </c:pt>
                <c:pt idx="16">
                  <c:v>2565643.67</c:v>
                </c:pt>
                <c:pt idx="17">
                  <c:v>2023876.2</c:v>
                </c:pt>
                <c:pt idx="18" formatCode="General">
                  <c:v>2842054.39</c:v>
                </c:pt>
                <c:pt idx="19">
                  <c:v>2308733.58</c:v>
                </c:pt>
                <c:pt idx="20">
                  <c:v>3189926.79</c:v>
                </c:pt>
                <c:pt idx="21">
                  <c:v>2821773.62</c:v>
                </c:pt>
                <c:pt idx="22">
                  <c:v>3268573.4</c:v>
                </c:pt>
                <c:pt idx="23">
                  <c:v>2888829.85</c:v>
                </c:pt>
                <c:pt idx="24" formatCode="General">
                  <c:v>1827913.15</c:v>
                </c:pt>
                <c:pt idx="25">
                  <c:v>3222679.57</c:v>
                </c:pt>
                <c:pt idx="26">
                  <c:v>3176590.34</c:v>
                </c:pt>
                <c:pt idx="27">
                  <c:v>2766107.36</c:v>
                </c:pt>
                <c:pt idx="28">
                  <c:v>3108288.25</c:v>
                </c:pt>
                <c:pt idx="29">
                  <c:v>2225545.73</c:v>
                </c:pt>
                <c:pt idx="30" formatCode="General">
                  <c:v>2175800.52</c:v>
                </c:pt>
                <c:pt idx="31">
                  <c:v>2474744.87</c:v>
                </c:pt>
                <c:pt idx="32">
                  <c:v>2757805.33</c:v>
                </c:pt>
                <c:pt idx="33">
                  <c:v>2777376.1</c:v>
                </c:pt>
                <c:pt idx="34">
                  <c:v>2077145.59</c:v>
                </c:pt>
                <c:pt idx="35">
                  <c:v>2769812.78</c:v>
                </c:pt>
                <c:pt idx="36">
                  <c:v>2139538.0699999998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24-48B7-BD4A-506AAD3CD21C}"/>
            </c:ext>
          </c:extLst>
        </c:ser>
        <c:ser>
          <c:idx val="2"/>
          <c:order val="1"/>
          <c:tx>
            <c:strRef>
              <c:f>'Tabela 6 e Grafico 5'!$E$3</c:f>
              <c:strCache>
                <c:ptCount val="1"/>
                <c:pt idx="0">
                  <c:v>Petróleo-Lucro do Estado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'Tabela 6 e Grafico 5'!$B$4:$B$40</c:f>
              <c:numCache>
                <c:formatCode>mmm\-yy</c:formatCode>
                <c:ptCount val="37"/>
                <c:pt idx="0">
                  <c:v>44896</c:v>
                </c:pt>
                <c:pt idx="1">
                  <c:v>44927</c:v>
                </c:pt>
                <c:pt idx="2">
                  <c:v>44958</c:v>
                </c:pt>
                <c:pt idx="3">
                  <c:v>44986</c:v>
                </c:pt>
                <c:pt idx="4">
                  <c:v>45017</c:v>
                </c:pt>
                <c:pt idx="5">
                  <c:v>45047</c:v>
                </c:pt>
                <c:pt idx="6">
                  <c:v>45078</c:v>
                </c:pt>
                <c:pt idx="7">
                  <c:v>45108</c:v>
                </c:pt>
                <c:pt idx="8">
                  <c:v>45139</c:v>
                </c:pt>
                <c:pt idx="9">
                  <c:v>45170</c:v>
                </c:pt>
                <c:pt idx="10">
                  <c:v>45200</c:v>
                </c:pt>
                <c:pt idx="11">
                  <c:v>45231</c:v>
                </c:pt>
                <c:pt idx="12">
                  <c:v>45261</c:v>
                </c:pt>
                <c:pt idx="13">
                  <c:v>45292</c:v>
                </c:pt>
                <c:pt idx="14">
                  <c:v>45323</c:v>
                </c:pt>
                <c:pt idx="15">
                  <c:v>45352</c:v>
                </c:pt>
                <c:pt idx="16">
                  <c:v>45383</c:v>
                </c:pt>
                <c:pt idx="17">
                  <c:v>45413</c:v>
                </c:pt>
                <c:pt idx="18">
                  <c:v>45444</c:v>
                </c:pt>
                <c:pt idx="19">
                  <c:v>45474</c:v>
                </c:pt>
                <c:pt idx="20">
                  <c:v>45505</c:v>
                </c:pt>
                <c:pt idx="21">
                  <c:v>45536</c:v>
                </c:pt>
                <c:pt idx="22">
                  <c:v>45566</c:v>
                </c:pt>
                <c:pt idx="23">
                  <c:v>45597</c:v>
                </c:pt>
                <c:pt idx="24">
                  <c:v>45627</c:v>
                </c:pt>
                <c:pt idx="25">
                  <c:v>45658</c:v>
                </c:pt>
                <c:pt idx="26">
                  <c:v>45689</c:v>
                </c:pt>
                <c:pt idx="27">
                  <c:v>45717</c:v>
                </c:pt>
                <c:pt idx="28">
                  <c:v>45748</c:v>
                </c:pt>
                <c:pt idx="29">
                  <c:v>45778</c:v>
                </c:pt>
                <c:pt idx="30">
                  <c:v>45809</c:v>
                </c:pt>
                <c:pt idx="31">
                  <c:v>45839</c:v>
                </c:pt>
                <c:pt idx="32">
                  <c:v>45870</c:v>
                </c:pt>
                <c:pt idx="33">
                  <c:v>45901</c:v>
                </c:pt>
                <c:pt idx="34">
                  <c:v>45931</c:v>
                </c:pt>
                <c:pt idx="35">
                  <c:v>45962</c:v>
                </c:pt>
                <c:pt idx="36">
                  <c:v>45992</c:v>
                </c:pt>
              </c:numCache>
            </c:numRef>
          </c:cat>
          <c:val>
            <c:numRef>
              <c:f>'Tabela 6 e Grafico 5'!$E$4:$E$40</c:f>
              <c:numCache>
                <c:formatCode>#,##0.00;;\-</c:formatCode>
                <c:ptCount val="37"/>
                <c:pt idx="0">
                  <c:v>0</c:v>
                </c:pt>
                <c:pt idx="1">
                  <c:v>0</c:v>
                </c:pt>
                <c:pt idx="2">
                  <c:v>3869656.27</c:v>
                </c:pt>
                <c:pt idx="3">
                  <c:v>2906293.9</c:v>
                </c:pt>
                <c:pt idx="4">
                  <c:v>3218999.03</c:v>
                </c:pt>
                <c:pt idx="5">
                  <c:v>4841773.7699999996</c:v>
                </c:pt>
                <c:pt idx="6" formatCode="General">
                  <c:v>4001419.83</c:v>
                </c:pt>
                <c:pt idx="7">
                  <c:v>1180815.33</c:v>
                </c:pt>
                <c:pt idx="8">
                  <c:v>4095262.39</c:v>
                </c:pt>
                <c:pt idx="9">
                  <c:v>4055462.11</c:v>
                </c:pt>
                <c:pt idx="10">
                  <c:v>5683746.7299999995</c:v>
                </c:pt>
                <c:pt idx="11">
                  <c:v>5548395.3799999999</c:v>
                </c:pt>
                <c:pt idx="12" formatCode="General">
                  <c:v>6181167.4500000002</c:v>
                </c:pt>
                <c:pt idx="13">
                  <c:v>4858195.78</c:v>
                </c:pt>
                <c:pt idx="14">
                  <c:v>5163565.8499999996</c:v>
                </c:pt>
                <c:pt idx="15">
                  <c:v>2984270</c:v>
                </c:pt>
                <c:pt idx="16">
                  <c:v>4452549.37</c:v>
                </c:pt>
                <c:pt idx="17">
                  <c:v>4572713.74</c:v>
                </c:pt>
                <c:pt idx="18" formatCode="General">
                  <c:v>3311154.4600000004</c:v>
                </c:pt>
                <c:pt idx="19">
                  <c:v>4544336.5499999989</c:v>
                </c:pt>
                <c:pt idx="20">
                  <c:v>5566952.6699999999</c:v>
                </c:pt>
                <c:pt idx="21">
                  <c:v>5085015.9500000011</c:v>
                </c:pt>
                <c:pt idx="22">
                  <c:v>5803333.1699999999</c:v>
                </c:pt>
                <c:pt idx="23">
                  <c:v>4400671.16</c:v>
                </c:pt>
                <c:pt idx="24" formatCode="General">
                  <c:v>3975298.93</c:v>
                </c:pt>
                <c:pt idx="25">
                  <c:v>6016457.2700000005</c:v>
                </c:pt>
                <c:pt idx="26">
                  <c:v>5472632.7399999993</c:v>
                </c:pt>
                <c:pt idx="27">
                  <c:v>4377407.0199999996</c:v>
                </c:pt>
                <c:pt idx="28">
                  <c:v>6020667.7800000003</c:v>
                </c:pt>
                <c:pt idx="29">
                  <c:v>4851832.63</c:v>
                </c:pt>
                <c:pt idx="30" formatCode="General">
                  <c:v>1828633.79</c:v>
                </c:pt>
                <c:pt idx="31">
                  <c:v>5482945.1700000009</c:v>
                </c:pt>
                <c:pt idx="32">
                  <c:v>5250366.8599999994</c:v>
                </c:pt>
                <c:pt idx="33">
                  <c:v>3656236.87</c:v>
                </c:pt>
                <c:pt idx="34">
                  <c:v>4699688.4700000007</c:v>
                </c:pt>
                <c:pt idx="35">
                  <c:v>3895835.46</c:v>
                </c:pt>
                <c:pt idx="36">
                  <c:v>4907932.21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24-48B7-BD4A-506AAD3CD21C}"/>
            </c:ext>
          </c:extLst>
        </c:ser>
        <c:ser>
          <c:idx val="1"/>
          <c:order val="2"/>
          <c:tx>
            <c:strRef>
              <c:f>'Tabela 6 e Grafico 5'!$D$3</c:f>
              <c:strCache>
                <c:ptCount val="1"/>
                <c:pt idx="0">
                  <c:v>Bónus de Produção</c:v>
                </c:pt>
              </c:strCache>
            </c:strRef>
          </c:tx>
          <c:spPr>
            <a:solidFill>
              <a:schemeClr val="tx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'Tabela 6 e Grafico 5'!$B$4:$B$40</c:f>
              <c:numCache>
                <c:formatCode>mmm\-yy</c:formatCode>
                <c:ptCount val="37"/>
                <c:pt idx="0">
                  <c:v>44896</c:v>
                </c:pt>
                <c:pt idx="1">
                  <c:v>44927</c:v>
                </c:pt>
                <c:pt idx="2">
                  <c:v>44958</c:v>
                </c:pt>
                <c:pt idx="3">
                  <c:v>44986</c:v>
                </c:pt>
                <c:pt idx="4">
                  <c:v>45017</c:v>
                </c:pt>
                <c:pt idx="5">
                  <c:v>45047</c:v>
                </c:pt>
                <c:pt idx="6">
                  <c:v>45078</c:v>
                </c:pt>
                <c:pt idx="7">
                  <c:v>45108</c:v>
                </c:pt>
                <c:pt idx="8">
                  <c:v>45139</c:v>
                </c:pt>
                <c:pt idx="9">
                  <c:v>45170</c:v>
                </c:pt>
                <c:pt idx="10">
                  <c:v>45200</c:v>
                </c:pt>
                <c:pt idx="11">
                  <c:v>45231</c:v>
                </c:pt>
                <c:pt idx="12">
                  <c:v>45261</c:v>
                </c:pt>
                <c:pt idx="13">
                  <c:v>45292</c:v>
                </c:pt>
                <c:pt idx="14">
                  <c:v>45323</c:v>
                </c:pt>
                <c:pt idx="15">
                  <c:v>45352</c:v>
                </c:pt>
                <c:pt idx="16">
                  <c:v>45383</c:v>
                </c:pt>
                <c:pt idx="17">
                  <c:v>45413</c:v>
                </c:pt>
                <c:pt idx="18">
                  <c:v>45444</c:v>
                </c:pt>
                <c:pt idx="19">
                  <c:v>45474</c:v>
                </c:pt>
                <c:pt idx="20">
                  <c:v>45505</c:v>
                </c:pt>
                <c:pt idx="21">
                  <c:v>45536</c:v>
                </c:pt>
                <c:pt idx="22">
                  <c:v>45566</c:v>
                </c:pt>
                <c:pt idx="23">
                  <c:v>45597</c:v>
                </c:pt>
                <c:pt idx="24">
                  <c:v>45627</c:v>
                </c:pt>
                <c:pt idx="25">
                  <c:v>45658</c:v>
                </c:pt>
                <c:pt idx="26">
                  <c:v>45689</c:v>
                </c:pt>
                <c:pt idx="27">
                  <c:v>45717</c:v>
                </c:pt>
                <c:pt idx="28">
                  <c:v>45748</c:v>
                </c:pt>
                <c:pt idx="29">
                  <c:v>45778</c:v>
                </c:pt>
                <c:pt idx="30">
                  <c:v>45809</c:v>
                </c:pt>
                <c:pt idx="31">
                  <c:v>45839</c:v>
                </c:pt>
                <c:pt idx="32">
                  <c:v>45870</c:v>
                </c:pt>
                <c:pt idx="33">
                  <c:v>45901</c:v>
                </c:pt>
                <c:pt idx="34">
                  <c:v>45931</c:v>
                </c:pt>
                <c:pt idx="35">
                  <c:v>45962</c:v>
                </c:pt>
                <c:pt idx="36">
                  <c:v>45992</c:v>
                </c:pt>
              </c:numCache>
            </c:numRef>
          </c:cat>
          <c:val>
            <c:numRef>
              <c:f>'Tabela 6 e Grafico 5'!$D$4:$D$40</c:f>
              <c:numCache>
                <c:formatCode>#,##0.00;;\-</c:formatCode>
                <c:ptCount val="3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2000000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5000000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24-48B7-BD4A-506AAD3CD21C}"/>
            </c:ext>
          </c:extLst>
        </c:ser>
        <c:ser>
          <c:idx val="3"/>
          <c:order val="3"/>
          <c:tx>
            <c:strRef>
              <c:f>'Tabela 6 e Grafico 5'!$F$3</c:f>
              <c:strCache>
                <c:ptCount val="1"/>
                <c:pt idx="0">
                  <c:v>Imposto sobre Rendimento de Pessoas Colectivas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numRef>
              <c:f>'Tabela 6 e Grafico 5'!$B$4:$B$40</c:f>
              <c:numCache>
                <c:formatCode>mmm\-yy</c:formatCode>
                <c:ptCount val="37"/>
                <c:pt idx="0">
                  <c:v>44896</c:v>
                </c:pt>
                <c:pt idx="1">
                  <c:v>44927</c:v>
                </c:pt>
                <c:pt idx="2">
                  <c:v>44958</c:v>
                </c:pt>
                <c:pt idx="3">
                  <c:v>44986</c:v>
                </c:pt>
                <c:pt idx="4">
                  <c:v>45017</c:v>
                </c:pt>
                <c:pt idx="5">
                  <c:v>45047</c:v>
                </c:pt>
                <c:pt idx="6">
                  <c:v>45078</c:v>
                </c:pt>
                <c:pt idx="7">
                  <c:v>45108</c:v>
                </c:pt>
                <c:pt idx="8">
                  <c:v>45139</c:v>
                </c:pt>
                <c:pt idx="9">
                  <c:v>45170</c:v>
                </c:pt>
                <c:pt idx="10">
                  <c:v>45200</c:v>
                </c:pt>
                <c:pt idx="11">
                  <c:v>45231</c:v>
                </c:pt>
                <c:pt idx="12">
                  <c:v>45261</c:v>
                </c:pt>
                <c:pt idx="13">
                  <c:v>45292</c:v>
                </c:pt>
                <c:pt idx="14">
                  <c:v>45323</c:v>
                </c:pt>
                <c:pt idx="15">
                  <c:v>45352</c:v>
                </c:pt>
                <c:pt idx="16">
                  <c:v>45383</c:v>
                </c:pt>
                <c:pt idx="17">
                  <c:v>45413</c:v>
                </c:pt>
                <c:pt idx="18">
                  <c:v>45444</c:v>
                </c:pt>
                <c:pt idx="19">
                  <c:v>45474</c:v>
                </c:pt>
                <c:pt idx="20">
                  <c:v>45505</c:v>
                </c:pt>
                <c:pt idx="21">
                  <c:v>45536</c:v>
                </c:pt>
                <c:pt idx="22">
                  <c:v>45566</c:v>
                </c:pt>
                <c:pt idx="23">
                  <c:v>45597</c:v>
                </c:pt>
                <c:pt idx="24">
                  <c:v>45627</c:v>
                </c:pt>
                <c:pt idx="25">
                  <c:v>45658</c:v>
                </c:pt>
                <c:pt idx="26">
                  <c:v>45689</c:v>
                </c:pt>
                <c:pt idx="27">
                  <c:v>45717</c:v>
                </c:pt>
                <c:pt idx="28">
                  <c:v>45748</c:v>
                </c:pt>
                <c:pt idx="29">
                  <c:v>45778</c:v>
                </c:pt>
                <c:pt idx="30">
                  <c:v>45809</c:v>
                </c:pt>
                <c:pt idx="31">
                  <c:v>45839</c:v>
                </c:pt>
                <c:pt idx="32">
                  <c:v>45870</c:v>
                </c:pt>
                <c:pt idx="33">
                  <c:v>45901</c:v>
                </c:pt>
                <c:pt idx="34">
                  <c:v>45931</c:v>
                </c:pt>
                <c:pt idx="35">
                  <c:v>45962</c:v>
                </c:pt>
                <c:pt idx="36">
                  <c:v>45992</c:v>
                </c:pt>
              </c:numCache>
            </c:numRef>
          </c:cat>
          <c:val>
            <c:numRef>
              <c:f>'Tabela 6 e Grafico 5'!$F$4:$F$40</c:f>
              <c:numCache>
                <c:formatCode>#,##0.00;;\-</c:formatCode>
                <c:ptCount val="3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32-4D82-9878-04F3D4E76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313578160"/>
        <c:axId val="332752592"/>
      </c:barChart>
      <c:dateAx>
        <c:axId val="313578160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2">
                    <a:lumMod val="90000"/>
                    <a:lumOff val="1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332752592"/>
        <c:crosses val="autoZero"/>
        <c:auto val="1"/>
        <c:lblOffset val="100"/>
        <c:baseTimeUnit val="months"/>
      </c:dateAx>
      <c:valAx>
        <c:axId val="332752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2">
                    <a:lumMod val="90000"/>
                    <a:lumOff val="1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313578160"/>
        <c:crosses val="autoZero"/>
        <c:crossBetween val="between"/>
        <c:majorUnit val="4000000"/>
        <c:dispUnits>
          <c:builtInUnit val="millions"/>
          <c:dispUnitsLbl>
            <c:layout>
              <c:manualLayout>
                <c:xMode val="edge"/>
                <c:yMode val="edge"/>
                <c:x val="6.4999778698552257E-3"/>
                <c:y val="0.22656295982152574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2">
                          <a:lumMod val="90000"/>
                          <a:lumOff val="10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en-US"/>
                    <a:t>USD Milhões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2">
                        <a:lumMod val="90000"/>
                        <a:lumOff val="1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6063035508991126"/>
          <c:w val="0.98801336503776871"/>
          <c:h val="0.1310311774079994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2">
                  <a:lumMod val="90000"/>
                  <a:lumOff val="1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2">
              <a:lumMod val="90000"/>
              <a:lumOff val="10000"/>
            </a:schemeClr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svg"/><Relationship Id="rId1" Type="http://schemas.openxmlformats.org/officeDocument/2006/relationships/image" Target="../media/image5.png"/><Relationship Id="rId4" Type="http://schemas.openxmlformats.org/officeDocument/2006/relationships/image" Target="../media/image8.sv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9524</xdr:rowOff>
    </xdr:from>
    <xdr:to>
      <xdr:col>12</xdr:col>
      <xdr:colOff>549728</xdr:colOff>
      <xdr:row>16</xdr:row>
      <xdr:rowOff>168729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2B95C2C-3573-D567-5861-C0A22C52A2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184694</xdr:colOff>
      <xdr:row>21</xdr:row>
      <xdr:rowOff>37284</xdr:rowOff>
    </xdr:to>
    <xdr:pic>
      <xdr:nvPicPr>
        <xdr:cNvPr id="2" name="Picture 1" descr="A diagram of a diagram&#10;&#10;Description automatically generated">
          <a:extLst>
            <a:ext uri="{FF2B5EF4-FFF2-40B4-BE49-F238E27FC236}">
              <a16:creationId xmlns:a16="http://schemas.microsoft.com/office/drawing/2014/main" id="{731F0AFC-1CDF-1458-FD45-D57D8A306C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24"/>
        <a:stretch/>
      </xdr:blipFill>
      <xdr:spPr bwMode="auto">
        <a:xfrm>
          <a:off x="370114" y="359229"/>
          <a:ext cx="5758180" cy="34499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17</xdr:col>
      <xdr:colOff>144465</xdr:colOff>
      <xdr:row>11</xdr:row>
      <xdr:rowOff>150082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466E9403-C69E-550C-798A-EBEAB33DD44B}"/>
            </a:ext>
          </a:extLst>
        </xdr:cNvPr>
        <xdr:cNvSpPr/>
      </xdr:nvSpPr>
      <xdr:spPr>
        <a:xfrm>
          <a:off x="696686" y="898071"/>
          <a:ext cx="11291436" cy="1227768"/>
        </a:xfrm>
        <a:prstGeom prst="roundRect">
          <a:avLst>
            <a:gd name="adj" fmla="val 9219"/>
          </a:avLst>
        </a:prstGeom>
        <a:solidFill>
          <a:schemeClr val="bg1"/>
        </a:solidFill>
        <a:ln>
          <a:solidFill>
            <a:schemeClr val="bg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</xdr:col>
      <xdr:colOff>0</xdr:colOff>
      <xdr:row>12</xdr:row>
      <xdr:rowOff>54948</xdr:rowOff>
    </xdr:from>
    <xdr:to>
      <xdr:col>17</xdr:col>
      <xdr:colOff>144465</xdr:colOff>
      <xdr:row>19</xdr:row>
      <xdr:rowOff>25416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2C01C0D6-D40A-5D38-6815-E6F63CDD9C95}"/>
            </a:ext>
          </a:extLst>
        </xdr:cNvPr>
        <xdr:cNvSpPr/>
      </xdr:nvSpPr>
      <xdr:spPr>
        <a:xfrm>
          <a:off x="696686" y="2210319"/>
          <a:ext cx="11291436" cy="1227768"/>
        </a:xfrm>
        <a:prstGeom prst="roundRect">
          <a:avLst>
            <a:gd name="adj" fmla="val 9219"/>
          </a:avLst>
        </a:prstGeom>
        <a:solidFill>
          <a:schemeClr val="bg1"/>
        </a:solidFill>
        <a:ln>
          <a:solidFill>
            <a:schemeClr val="bg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</xdr:col>
      <xdr:colOff>0</xdr:colOff>
      <xdr:row>19</xdr:row>
      <xdr:rowOff>119578</xdr:rowOff>
    </xdr:from>
    <xdr:to>
      <xdr:col>17</xdr:col>
      <xdr:colOff>144465</xdr:colOff>
      <xdr:row>26</xdr:row>
      <xdr:rowOff>90046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D5B8D5E8-3520-F9A5-055B-26D2CBCAB54F}"/>
            </a:ext>
          </a:extLst>
        </xdr:cNvPr>
        <xdr:cNvSpPr/>
      </xdr:nvSpPr>
      <xdr:spPr>
        <a:xfrm>
          <a:off x="696686" y="3532249"/>
          <a:ext cx="11291436" cy="1227768"/>
        </a:xfrm>
        <a:prstGeom prst="roundRect">
          <a:avLst>
            <a:gd name="adj" fmla="val 9219"/>
          </a:avLst>
        </a:prstGeom>
        <a:solidFill>
          <a:schemeClr val="bg1"/>
        </a:solidFill>
        <a:ln>
          <a:solidFill>
            <a:schemeClr val="bg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</xdr:col>
      <xdr:colOff>0</xdr:colOff>
      <xdr:row>26</xdr:row>
      <xdr:rowOff>175849</xdr:rowOff>
    </xdr:from>
    <xdr:to>
      <xdr:col>17</xdr:col>
      <xdr:colOff>144465</xdr:colOff>
      <xdr:row>33</xdr:row>
      <xdr:rowOff>146317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74C424D1-115A-EE19-DE85-49A7636729F8}"/>
            </a:ext>
          </a:extLst>
        </xdr:cNvPr>
        <xdr:cNvSpPr/>
      </xdr:nvSpPr>
      <xdr:spPr>
        <a:xfrm>
          <a:off x="696686" y="4845820"/>
          <a:ext cx="11291436" cy="1227768"/>
        </a:xfrm>
        <a:prstGeom prst="roundRect">
          <a:avLst>
            <a:gd name="adj" fmla="val 9219"/>
          </a:avLst>
        </a:prstGeom>
        <a:solidFill>
          <a:schemeClr val="bg1"/>
        </a:solidFill>
        <a:ln>
          <a:solidFill>
            <a:schemeClr val="bg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</xdr:col>
      <xdr:colOff>374261</xdr:colOff>
      <xdr:row>6</xdr:row>
      <xdr:rowOff>136349</xdr:rowOff>
    </xdr:from>
    <xdr:to>
      <xdr:col>2</xdr:col>
      <xdr:colOff>371509</xdr:colOff>
      <xdr:row>9</xdr:row>
      <xdr:rowOff>39613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A5524968-3AA7-CAA5-F2D4-32A0F6AF7567}"/>
            </a:ext>
          </a:extLst>
        </xdr:cNvPr>
        <xdr:cNvGrpSpPr/>
      </xdr:nvGrpSpPr>
      <xdr:grpSpPr>
        <a:xfrm>
          <a:off x="1067681" y="1187909"/>
          <a:ext cx="690668" cy="429044"/>
          <a:chOff x="3568800" y="5369710"/>
          <a:chExt cx="876198" cy="547687"/>
        </a:xfrm>
        <a:solidFill>
          <a:schemeClr val="bg1">
            <a:lumMod val="65000"/>
          </a:schemeClr>
        </a:solidFill>
      </xdr:grpSpPr>
      <xdr:sp macro="" textlink="">
        <xdr:nvSpPr>
          <xdr:cNvPr id="24" name="Freeform: Shape 23">
            <a:extLst>
              <a:ext uri="{FF2B5EF4-FFF2-40B4-BE49-F238E27FC236}">
                <a16:creationId xmlns:a16="http://schemas.microsoft.com/office/drawing/2014/main" id="{7E9B9EF1-E46C-3D03-5E4A-07E7F3A62657}"/>
              </a:ext>
            </a:extLst>
          </xdr:cNvPr>
          <xdr:cNvSpPr/>
        </xdr:nvSpPr>
        <xdr:spPr>
          <a:xfrm>
            <a:off x="3597358" y="5369710"/>
            <a:ext cx="183686" cy="328612"/>
          </a:xfrm>
          <a:custGeom>
            <a:avLst/>
            <a:gdLst>
              <a:gd name="connsiteX0" fmla="*/ 14288 w 183686"/>
              <a:gd name="connsiteY0" fmla="*/ 176213 h 328612"/>
              <a:gd name="connsiteX1" fmla="*/ 28575 w 183686"/>
              <a:gd name="connsiteY1" fmla="*/ 176213 h 328612"/>
              <a:gd name="connsiteX2" fmla="*/ 28575 w 183686"/>
              <a:gd name="connsiteY2" fmla="*/ 328613 h 328612"/>
              <a:gd name="connsiteX3" fmla="*/ 133350 w 183686"/>
              <a:gd name="connsiteY3" fmla="*/ 328613 h 328612"/>
              <a:gd name="connsiteX4" fmla="*/ 133350 w 183686"/>
              <a:gd name="connsiteY4" fmla="*/ 176213 h 328612"/>
              <a:gd name="connsiteX5" fmla="*/ 142723 w 183686"/>
              <a:gd name="connsiteY5" fmla="*/ 176213 h 328612"/>
              <a:gd name="connsiteX6" fmla="*/ 155991 w 183686"/>
              <a:gd name="connsiteY6" fmla="*/ 167230 h 328612"/>
              <a:gd name="connsiteX7" fmla="*/ 182661 w 183686"/>
              <a:gd name="connsiteY7" fmla="*/ 100555 h 328612"/>
              <a:gd name="connsiteX8" fmla="*/ 174701 w 183686"/>
              <a:gd name="connsiteY8" fmla="*/ 81985 h 328612"/>
              <a:gd name="connsiteX9" fmla="*/ 169383 w 183686"/>
              <a:gd name="connsiteY9" fmla="*/ 80963 h 328612"/>
              <a:gd name="connsiteX10" fmla="*/ 61913 w 183686"/>
              <a:gd name="connsiteY10" fmla="*/ 80963 h 328612"/>
              <a:gd name="connsiteX11" fmla="*/ 61913 w 183686"/>
              <a:gd name="connsiteY11" fmla="*/ 14288 h 328612"/>
              <a:gd name="connsiteX12" fmla="*/ 47625 w 183686"/>
              <a:gd name="connsiteY12" fmla="*/ 0 h 328612"/>
              <a:gd name="connsiteX13" fmla="*/ 33338 w 183686"/>
              <a:gd name="connsiteY13" fmla="*/ 14288 h 328612"/>
              <a:gd name="connsiteX14" fmla="*/ 33338 w 183686"/>
              <a:gd name="connsiteY14" fmla="*/ 80963 h 328612"/>
              <a:gd name="connsiteX15" fmla="*/ 14288 w 183686"/>
              <a:gd name="connsiteY15" fmla="*/ 80963 h 328612"/>
              <a:gd name="connsiteX16" fmla="*/ 0 w 183686"/>
              <a:gd name="connsiteY16" fmla="*/ 95250 h 328612"/>
              <a:gd name="connsiteX17" fmla="*/ 0 w 183686"/>
              <a:gd name="connsiteY17" fmla="*/ 161925 h 328612"/>
              <a:gd name="connsiteX18" fmla="*/ 14288 w 183686"/>
              <a:gd name="connsiteY18" fmla="*/ 176213 h 32861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183686" h="328612">
                <a:moveTo>
                  <a:pt x="14288" y="176213"/>
                </a:moveTo>
                <a:lnTo>
                  <a:pt x="28575" y="176213"/>
                </a:lnTo>
                <a:lnTo>
                  <a:pt x="28575" y="328613"/>
                </a:lnTo>
                <a:lnTo>
                  <a:pt x="133350" y="328613"/>
                </a:lnTo>
                <a:lnTo>
                  <a:pt x="133350" y="176213"/>
                </a:lnTo>
                <a:lnTo>
                  <a:pt x="142723" y="176213"/>
                </a:lnTo>
                <a:cubicBezTo>
                  <a:pt x="148566" y="176213"/>
                  <a:pt x="153821" y="172656"/>
                  <a:pt x="155991" y="167230"/>
                </a:cubicBezTo>
                <a:lnTo>
                  <a:pt x="182661" y="100555"/>
                </a:lnTo>
                <a:cubicBezTo>
                  <a:pt x="185591" y="93229"/>
                  <a:pt x="182027" y="84914"/>
                  <a:pt x="174701" y="81985"/>
                </a:cubicBezTo>
                <a:cubicBezTo>
                  <a:pt x="173009" y="81307"/>
                  <a:pt x="171204" y="80961"/>
                  <a:pt x="169383" y="80963"/>
                </a:cubicBezTo>
                <a:lnTo>
                  <a:pt x="61913" y="80963"/>
                </a:lnTo>
                <a:lnTo>
                  <a:pt x="61913" y="14288"/>
                </a:lnTo>
                <a:cubicBezTo>
                  <a:pt x="61913" y="6397"/>
                  <a:pt x="55516" y="0"/>
                  <a:pt x="47625" y="0"/>
                </a:cubicBezTo>
                <a:cubicBezTo>
                  <a:pt x="39734" y="0"/>
                  <a:pt x="33338" y="6397"/>
                  <a:pt x="33338" y="14288"/>
                </a:cubicBezTo>
                <a:lnTo>
                  <a:pt x="33338" y="80963"/>
                </a:lnTo>
                <a:lnTo>
                  <a:pt x="14288" y="80963"/>
                </a:lnTo>
                <a:cubicBezTo>
                  <a:pt x="6397" y="80963"/>
                  <a:pt x="0" y="87359"/>
                  <a:pt x="0" y="95250"/>
                </a:cubicBezTo>
                <a:lnTo>
                  <a:pt x="0" y="161925"/>
                </a:lnTo>
                <a:cubicBezTo>
                  <a:pt x="0" y="169816"/>
                  <a:pt x="6397" y="176213"/>
                  <a:pt x="14288" y="176213"/>
                </a:cubicBezTo>
                <a:close/>
              </a:path>
            </a:pathLst>
          </a:custGeom>
          <a:grpFill/>
          <a:ln w="9525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25" name="Freeform: Shape 24">
            <a:extLst>
              <a:ext uri="{FF2B5EF4-FFF2-40B4-BE49-F238E27FC236}">
                <a16:creationId xmlns:a16="http://schemas.microsoft.com/office/drawing/2014/main" id="{B697C190-7ACB-7B3D-8C78-086633E8D7D4}"/>
              </a:ext>
            </a:extLst>
          </xdr:cNvPr>
          <xdr:cNvSpPr/>
        </xdr:nvSpPr>
        <xdr:spPr>
          <a:xfrm>
            <a:off x="3568800" y="5669747"/>
            <a:ext cx="876198" cy="247650"/>
          </a:xfrm>
          <a:custGeom>
            <a:avLst/>
            <a:gdLst>
              <a:gd name="connsiteX0" fmla="*/ 859547 w 876198"/>
              <a:gd name="connsiteY0" fmla="*/ 0 h 247650"/>
              <a:gd name="connsiteX1" fmla="*/ 759344 w 876198"/>
              <a:gd name="connsiteY1" fmla="*/ 0 h 247650"/>
              <a:gd name="connsiteX2" fmla="*/ 747562 w 876198"/>
              <a:gd name="connsiteY2" fmla="*/ 4886 h 247650"/>
              <a:gd name="connsiteX3" fmla="*/ 700175 w 876198"/>
              <a:gd name="connsiteY3" fmla="*/ 52264 h 247650"/>
              <a:gd name="connsiteX4" fmla="*/ 688393 w 876198"/>
              <a:gd name="connsiteY4" fmla="*/ 57150 h 247650"/>
              <a:gd name="connsiteX5" fmla="*/ 16671 w 876198"/>
              <a:gd name="connsiteY5" fmla="*/ 57150 h 247650"/>
              <a:gd name="connsiteX6" fmla="*/ 0 w 876198"/>
              <a:gd name="connsiteY6" fmla="*/ 73817 h 247650"/>
              <a:gd name="connsiteX7" fmla="*/ 1192 w 876198"/>
              <a:gd name="connsiteY7" fmla="*/ 80010 h 247650"/>
              <a:gd name="connsiteX8" fmla="*/ 64057 w 876198"/>
              <a:gd name="connsiteY8" fmla="*/ 237173 h 247650"/>
              <a:gd name="connsiteX9" fmla="*/ 79536 w 876198"/>
              <a:gd name="connsiteY9" fmla="*/ 247650 h 247650"/>
              <a:gd name="connsiteX10" fmla="*/ 645225 w 876198"/>
              <a:gd name="connsiteY10" fmla="*/ 247650 h 247650"/>
              <a:gd name="connsiteX11" fmla="*/ 657008 w 876198"/>
              <a:gd name="connsiteY11" fmla="*/ 242764 h 247650"/>
              <a:gd name="connsiteX12" fmla="*/ 871320 w 876198"/>
              <a:gd name="connsiteY12" fmla="*/ 28451 h 247650"/>
              <a:gd name="connsiteX13" fmla="*/ 871312 w 876198"/>
              <a:gd name="connsiteY13" fmla="*/ 4878 h 247650"/>
              <a:gd name="connsiteX14" fmla="*/ 859547 w 876198"/>
              <a:gd name="connsiteY14" fmla="*/ 0 h 2476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876198" h="247650">
                <a:moveTo>
                  <a:pt x="859547" y="0"/>
                </a:moveTo>
                <a:lnTo>
                  <a:pt x="759344" y="0"/>
                </a:lnTo>
                <a:cubicBezTo>
                  <a:pt x="754924" y="-2"/>
                  <a:pt x="750684" y="1756"/>
                  <a:pt x="747562" y="4886"/>
                </a:cubicBezTo>
                <a:lnTo>
                  <a:pt x="700175" y="52264"/>
                </a:lnTo>
                <a:cubicBezTo>
                  <a:pt x="697053" y="55394"/>
                  <a:pt x="692813" y="57152"/>
                  <a:pt x="688393" y="57150"/>
                </a:cubicBezTo>
                <a:lnTo>
                  <a:pt x="16671" y="57150"/>
                </a:lnTo>
                <a:cubicBezTo>
                  <a:pt x="7465" y="57149"/>
                  <a:pt x="1" y="64611"/>
                  <a:pt x="0" y="73817"/>
                </a:cubicBezTo>
                <a:cubicBezTo>
                  <a:pt x="0" y="75938"/>
                  <a:pt x="404" y="78040"/>
                  <a:pt x="1192" y="80010"/>
                </a:cubicBezTo>
                <a:lnTo>
                  <a:pt x="64057" y="237173"/>
                </a:lnTo>
                <a:cubicBezTo>
                  <a:pt x="66591" y="243500"/>
                  <a:pt x="72720" y="247648"/>
                  <a:pt x="79536" y="247650"/>
                </a:cubicBezTo>
                <a:lnTo>
                  <a:pt x="645225" y="247650"/>
                </a:lnTo>
                <a:cubicBezTo>
                  <a:pt x="649646" y="247652"/>
                  <a:pt x="653885" y="245894"/>
                  <a:pt x="657008" y="242764"/>
                </a:cubicBezTo>
                <a:lnTo>
                  <a:pt x="871320" y="28451"/>
                </a:lnTo>
                <a:cubicBezTo>
                  <a:pt x="877828" y="21939"/>
                  <a:pt x="877824" y="11385"/>
                  <a:pt x="871312" y="4878"/>
                </a:cubicBezTo>
                <a:cubicBezTo>
                  <a:pt x="868190" y="1759"/>
                  <a:pt x="863960" y="5"/>
                  <a:pt x="859547" y="0"/>
                </a:cubicBezTo>
                <a:close/>
              </a:path>
            </a:pathLst>
          </a:custGeom>
          <a:grpFill/>
          <a:ln w="9525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26" name="Oval 25">
            <a:extLst>
              <a:ext uri="{FF2B5EF4-FFF2-40B4-BE49-F238E27FC236}">
                <a16:creationId xmlns:a16="http://schemas.microsoft.com/office/drawing/2014/main" id="{248913BB-3728-4A1A-C95F-A1F9035D29E3}"/>
              </a:ext>
            </a:extLst>
          </xdr:cNvPr>
          <xdr:cNvSpPr/>
        </xdr:nvSpPr>
        <xdr:spPr>
          <a:xfrm>
            <a:off x="3781044" y="5588000"/>
            <a:ext cx="209931" cy="209931"/>
          </a:xfrm>
          <a:prstGeom prst="ellipse">
            <a:avLst/>
          </a:prstGeom>
          <a:grp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pt-BR"/>
          </a:p>
        </xdr:txBody>
      </xdr:sp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14EF7258-2E80-8D8A-5606-91C593F028E3}"/>
              </a:ext>
            </a:extLst>
          </xdr:cNvPr>
          <xdr:cNvSpPr/>
        </xdr:nvSpPr>
        <xdr:spPr>
          <a:xfrm>
            <a:off x="4006899" y="5588000"/>
            <a:ext cx="209931" cy="209931"/>
          </a:xfrm>
          <a:prstGeom prst="ellipse">
            <a:avLst/>
          </a:prstGeom>
          <a:grp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pt-BR"/>
          </a:p>
        </xdr:txBody>
      </xdr:sp>
    </xdr:grpSp>
    <xdr:clientData/>
  </xdr:twoCellAnchor>
  <xdr:twoCellAnchor>
    <xdr:from>
      <xdr:col>1</xdr:col>
      <xdr:colOff>542349</xdr:colOff>
      <xdr:row>28</xdr:row>
      <xdr:rowOff>101879</xdr:rowOff>
    </xdr:from>
    <xdr:to>
      <xdr:col>2</xdr:col>
      <xdr:colOff>349385</xdr:colOff>
      <xdr:row>32</xdr:row>
      <xdr:rowOff>40672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52664C28-DBF5-0FCF-C400-A235CC15B112}"/>
            </a:ext>
          </a:extLst>
        </xdr:cNvPr>
        <xdr:cNvGrpSpPr/>
      </xdr:nvGrpSpPr>
      <xdr:grpSpPr>
        <a:xfrm>
          <a:off x="1235769" y="5009159"/>
          <a:ext cx="500456" cy="639833"/>
          <a:chOff x="3697119" y="4872960"/>
          <a:chExt cx="346345" cy="446897"/>
        </a:xfrm>
        <a:solidFill>
          <a:schemeClr val="bg1">
            <a:lumMod val="65000"/>
          </a:schemeClr>
        </a:solidFill>
      </xdr:grpSpPr>
      <xdr:sp macro="" textlink="">
        <xdr:nvSpPr>
          <xdr:cNvPr id="22" name="Freeform: Shape 21">
            <a:extLst>
              <a:ext uri="{FF2B5EF4-FFF2-40B4-BE49-F238E27FC236}">
                <a16:creationId xmlns:a16="http://schemas.microsoft.com/office/drawing/2014/main" id="{BDB7C050-BA9A-3A49-ECFE-A0A373EA4C86}"/>
              </a:ext>
            </a:extLst>
          </xdr:cNvPr>
          <xdr:cNvSpPr/>
        </xdr:nvSpPr>
        <xdr:spPr>
          <a:xfrm>
            <a:off x="3697119" y="4872960"/>
            <a:ext cx="346345" cy="446897"/>
          </a:xfrm>
          <a:custGeom>
            <a:avLst/>
            <a:gdLst>
              <a:gd name="connsiteX0" fmla="*/ 33517 w 346345"/>
              <a:gd name="connsiteY0" fmla="*/ 413380 h 446897"/>
              <a:gd name="connsiteX1" fmla="*/ 33517 w 346345"/>
              <a:gd name="connsiteY1" fmla="*/ 33517 h 446897"/>
              <a:gd name="connsiteX2" fmla="*/ 173173 w 346345"/>
              <a:gd name="connsiteY2" fmla="*/ 33517 h 446897"/>
              <a:gd name="connsiteX3" fmla="*/ 173173 w 346345"/>
              <a:gd name="connsiteY3" fmla="*/ 150828 h 446897"/>
              <a:gd name="connsiteX4" fmla="*/ 312828 w 346345"/>
              <a:gd name="connsiteY4" fmla="*/ 150828 h 446897"/>
              <a:gd name="connsiteX5" fmla="*/ 312828 w 346345"/>
              <a:gd name="connsiteY5" fmla="*/ 413380 h 446897"/>
              <a:gd name="connsiteX6" fmla="*/ 33517 w 346345"/>
              <a:gd name="connsiteY6" fmla="*/ 413380 h 446897"/>
              <a:gd name="connsiteX7" fmla="*/ 206690 w 346345"/>
              <a:gd name="connsiteY7" fmla="*/ 47483 h 446897"/>
              <a:gd name="connsiteX8" fmla="*/ 276518 w 346345"/>
              <a:gd name="connsiteY8" fmla="*/ 117311 h 446897"/>
              <a:gd name="connsiteX9" fmla="*/ 206690 w 346345"/>
              <a:gd name="connsiteY9" fmla="*/ 117311 h 446897"/>
              <a:gd name="connsiteX10" fmla="*/ 206690 w 346345"/>
              <a:gd name="connsiteY10" fmla="*/ 47483 h 446897"/>
              <a:gd name="connsiteX11" fmla="*/ 206690 w 346345"/>
              <a:gd name="connsiteY11" fmla="*/ 0 h 446897"/>
              <a:gd name="connsiteX12" fmla="*/ 0 w 346345"/>
              <a:gd name="connsiteY12" fmla="*/ 0 h 446897"/>
              <a:gd name="connsiteX13" fmla="*/ 0 w 346345"/>
              <a:gd name="connsiteY13" fmla="*/ 446898 h 446897"/>
              <a:gd name="connsiteX14" fmla="*/ 346346 w 346345"/>
              <a:gd name="connsiteY14" fmla="*/ 446898 h 446897"/>
              <a:gd name="connsiteX15" fmla="*/ 346346 w 346345"/>
              <a:gd name="connsiteY15" fmla="*/ 122897 h 446897"/>
              <a:gd name="connsiteX16" fmla="*/ 206690 w 346345"/>
              <a:gd name="connsiteY16" fmla="*/ 0 h 44689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346345" h="446897">
                <a:moveTo>
                  <a:pt x="33517" y="413380"/>
                </a:moveTo>
                <a:lnTo>
                  <a:pt x="33517" y="33517"/>
                </a:lnTo>
                <a:lnTo>
                  <a:pt x="173173" y="33517"/>
                </a:lnTo>
                <a:lnTo>
                  <a:pt x="173173" y="150828"/>
                </a:lnTo>
                <a:lnTo>
                  <a:pt x="312828" y="150828"/>
                </a:lnTo>
                <a:lnTo>
                  <a:pt x="312828" y="413380"/>
                </a:lnTo>
                <a:lnTo>
                  <a:pt x="33517" y="413380"/>
                </a:lnTo>
                <a:close/>
                <a:moveTo>
                  <a:pt x="206690" y="47483"/>
                </a:moveTo>
                <a:lnTo>
                  <a:pt x="276518" y="117311"/>
                </a:lnTo>
                <a:lnTo>
                  <a:pt x="206690" y="117311"/>
                </a:lnTo>
                <a:lnTo>
                  <a:pt x="206690" y="47483"/>
                </a:lnTo>
                <a:close/>
                <a:moveTo>
                  <a:pt x="206690" y="0"/>
                </a:moveTo>
                <a:lnTo>
                  <a:pt x="0" y="0"/>
                </a:lnTo>
                <a:lnTo>
                  <a:pt x="0" y="446898"/>
                </a:lnTo>
                <a:lnTo>
                  <a:pt x="346346" y="446898"/>
                </a:lnTo>
                <a:lnTo>
                  <a:pt x="346346" y="122897"/>
                </a:lnTo>
                <a:lnTo>
                  <a:pt x="206690" y="0"/>
                </a:lnTo>
                <a:close/>
              </a:path>
            </a:pathLst>
          </a:custGeom>
          <a:grpFill/>
          <a:ln w="555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 sz="2400"/>
          </a:p>
        </xdr:txBody>
      </xdr:sp>
      <xdr:sp macro="" textlink="">
        <xdr:nvSpPr>
          <xdr:cNvPr id="23" name="TextBox 14">
            <a:extLst>
              <a:ext uri="{FF2B5EF4-FFF2-40B4-BE49-F238E27FC236}">
                <a16:creationId xmlns:a16="http://schemas.microsoft.com/office/drawing/2014/main" id="{4593118B-E772-0F40-B8DD-CC74524224A6}"/>
              </a:ext>
            </a:extLst>
          </xdr:cNvPr>
          <xdr:cNvSpPr txBox="1"/>
        </xdr:nvSpPr>
        <xdr:spPr>
          <a:xfrm>
            <a:off x="3720488" y="4930402"/>
            <a:ext cx="205707" cy="31293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pt-BR" sz="3200">
                <a:solidFill>
                  <a:schemeClr val="bg1">
                    <a:lumMod val="65000"/>
                  </a:schemeClr>
                </a:solidFill>
              </a:rPr>
              <a:t>$</a:t>
            </a:r>
          </a:p>
        </xdr:txBody>
      </xdr:sp>
    </xdr:grpSp>
    <xdr:clientData/>
  </xdr:twoCellAnchor>
  <xdr:twoCellAnchor editAs="oneCell">
    <xdr:from>
      <xdr:col>1</xdr:col>
      <xdr:colOff>359016</xdr:colOff>
      <xdr:row>21</xdr:row>
      <xdr:rowOff>61958</xdr:rowOff>
    </xdr:from>
    <xdr:to>
      <xdr:col>2</xdr:col>
      <xdr:colOff>386743</xdr:colOff>
      <xdr:row>25</xdr:row>
      <xdr:rowOff>67913</xdr:rowOff>
    </xdr:to>
    <xdr:pic>
      <xdr:nvPicPr>
        <xdr:cNvPr id="8" name="Graphic 26" descr="Coins outline">
          <a:extLst>
            <a:ext uri="{FF2B5EF4-FFF2-40B4-BE49-F238E27FC236}">
              <a16:creationId xmlns:a16="http://schemas.microsoft.com/office/drawing/2014/main" id="{F5ED1CF4-89F6-F8F0-234C-E21B2A728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55702" y="3833858"/>
          <a:ext cx="724412" cy="724412"/>
        </a:xfrm>
        <a:prstGeom prst="rect">
          <a:avLst/>
        </a:prstGeom>
      </xdr:spPr>
    </xdr:pic>
    <xdr:clientData/>
  </xdr:twoCellAnchor>
  <xdr:twoCellAnchor>
    <xdr:from>
      <xdr:col>2</xdr:col>
      <xdr:colOff>539596</xdr:colOff>
      <xdr:row>6</xdr:row>
      <xdr:rowOff>74123</xdr:rowOff>
    </xdr:from>
    <xdr:to>
      <xdr:col>6</xdr:col>
      <xdr:colOff>655010</xdr:colOff>
      <xdr:row>9</xdr:row>
      <xdr:rowOff>99537</xdr:rowOff>
    </xdr:to>
    <xdr:sp macro="" textlink="">
      <xdr:nvSpPr>
        <xdr:cNvPr id="9" name="TextBox 15">
          <a:extLst>
            <a:ext uri="{FF2B5EF4-FFF2-40B4-BE49-F238E27FC236}">
              <a16:creationId xmlns:a16="http://schemas.microsoft.com/office/drawing/2014/main" id="{C9DE7BB7-C30B-A433-603D-2EC315E53BB4}"/>
            </a:ext>
          </a:extLst>
        </xdr:cNvPr>
        <xdr:cNvSpPr txBox="1"/>
      </xdr:nvSpPr>
      <xdr:spPr>
        <a:xfrm>
          <a:off x="1932967" y="1151809"/>
          <a:ext cx="2902157" cy="56425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 b="1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ETAPA 1: </a:t>
          </a:r>
          <a:r>
            <a:rPr lang="en-US" sz="1600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Calcular o </a:t>
          </a:r>
          <a:r>
            <a:rPr lang="en-US" sz="1600" b="1" u="sng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valor devido</a:t>
          </a:r>
          <a:r>
            <a:rPr lang="en-US" sz="1600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pelas concessionárias</a:t>
          </a:r>
        </a:p>
      </xdr:txBody>
    </xdr:sp>
    <xdr:clientData/>
  </xdr:twoCellAnchor>
  <xdr:twoCellAnchor>
    <xdr:from>
      <xdr:col>2</xdr:col>
      <xdr:colOff>539596</xdr:colOff>
      <xdr:row>13</xdr:row>
      <xdr:rowOff>27552</xdr:rowOff>
    </xdr:from>
    <xdr:to>
      <xdr:col>6</xdr:col>
      <xdr:colOff>655010</xdr:colOff>
      <xdr:row>17</xdr:row>
      <xdr:rowOff>109314</xdr:rowOff>
    </xdr:to>
    <xdr:sp macro="" textlink="">
      <xdr:nvSpPr>
        <xdr:cNvPr id="10" name="TextBox 16">
          <a:extLst>
            <a:ext uri="{FF2B5EF4-FFF2-40B4-BE49-F238E27FC236}">
              <a16:creationId xmlns:a16="http://schemas.microsoft.com/office/drawing/2014/main" id="{E15F067B-4380-AB47-D489-218B4C161B4E}"/>
            </a:ext>
          </a:extLst>
        </xdr:cNvPr>
        <xdr:cNvSpPr txBox="1"/>
      </xdr:nvSpPr>
      <xdr:spPr>
        <a:xfrm>
          <a:off x="1932967" y="2362538"/>
          <a:ext cx="2902157" cy="80021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 b="1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ETAPA</a:t>
          </a:r>
          <a:r>
            <a:rPr lang="pt-BR" sz="1600" b="1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2: </a:t>
          </a:r>
          <a:r>
            <a:rPr lang="pt-BR" sz="1600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Reconciliação do </a:t>
          </a:r>
          <a:r>
            <a:rPr lang="pt-BR" sz="1600" b="1" u="sng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valor pago</a:t>
          </a:r>
          <a:r>
            <a:rPr lang="pt-BR" sz="1600" b="1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1600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pelas concessionárias.</a:t>
          </a:r>
          <a:endParaRPr lang="en-US" sz="1600">
            <a:solidFill>
              <a:schemeClr val="accent1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539596</xdr:colOff>
      <xdr:row>20</xdr:row>
      <xdr:rowOff>85872</xdr:rowOff>
    </xdr:from>
    <xdr:to>
      <xdr:col>6</xdr:col>
      <xdr:colOff>655010</xdr:colOff>
      <xdr:row>24</xdr:row>
      <xdr:rowOff>167634</xdr:rowOff>
    </xdr:to>
    <xdr:sp macro="" textlink="">
      <xdr:nvSpPr>
        <xdr:cNvPr id="11" name="TextBox 17">
          <a:extLst>
            <a:ext uri="{FF2B5EF4-FFF2-40B4-BE49-F238E27FC236}">
              <a16:creationId xmlns:a16="http://schemas.microsoft.com/office/drawing/2014/main" id="{2A709B1B-B549-DC29-D01A-83D045C48EB7}"/>
            </a:ext>
          </a:extLst>
        </xdr:cNvPr>
        <xdr:cNvSpPr txBox="1"/>
      </xdr:nvSpPr>
      <xdr:spPr>
        <a:xfrm>
          <a:off x="1932967" y="3678158"/>
          <a:ext cx="2902157" cy="80021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 b="1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ETAPA</a:t>
          </a:r>
          <a:r>
            <a:rPr lang="pt-BR" sz="1600" b="1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3: </a:t>
          </a:r>
          <a:r>
            <a:rPr lang="pt-BR" sz="1600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Reconciliação do </a:t>
          </a:r>
          <a:r>
            <a:rPr lang="pt-BR" sz="1600" b="1" u="sng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valor recebido</a:t>
          </a:r>
          <a:r>
            <a:rPr lang="pt-BR" sz="1600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na Conta Transitória</a:t>
          </a:r>
          <a:endParaRPr lang="en-US" sz="1600">
            <a:solidFill>
              <a:schemeClr val="accent1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509935</xdr:colOff>
      <xdr:row>27</xdr:row>
      <xdr:rowOff>148452</xdr:rowOff>
    </xdr:from>
    <xdr:to>
      <xdr:col>7</xdr:col>
      <xdr:colOff>119260</xdr:colOff>
      <xdr:row>32</xdr:row>
      <xdr:rowOff>50600</xdr:rowOff>
    </xdr:to>
    <xdr:sp macro="" textlink="">
      <xdr:nvSpPr>
        <xdr:cNvPr id="12" name="TextBox 18">
          <a:extLst>
            <a:ext uri="{FF2B5EF4-FFF2-40B4-BE49-F238E27FC236}">
              <a16:creationId xmlns:a16="http://schemas.microsoft.com/office/drawing/2014/main" id="{A8F40E7B-E4F5-0595-4B2E-EFBF08F8E237}"/>
            </a:ext>
          </a:extLst>
        </xdr:cNvPr>
        <xdr:cNvSpPr txBox="1"/>
      </xdr:nvSpPr>
      <xdr:spPr>
        <a:xfrm>
          <a:off x="1903306" y="4998038"/>
          <a:ext cx="3092754" cy="80021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BR" sz="1600" b="1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ETAPA 4: </a:t>
          </a:r>
          <a:r>
            <a:rPr lang="pt-BR" sz="1600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Introduzir os dados reconciliados no Relatório Mensal</a:t>
          </a:r>
          <a:endParaRPr lang="en-US" sz="1600">
            <a:solidFill>
              <a:schemeClr val="accent1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405564</xdr:colOff>
      <xdr:row>6</xdr:row>
      <xdr:rowOff>16031</xdr:rowOff>
    </xdr:from>
    <xdr:to>
      <xdr:col>17</xdr:col>
      <xdr:colOff>86157</xdr:colOff>
      <xdr:row>10</xdr:row>
      <xdr:rowOff>128571</xdr:rowOff>
    </xdr:to>
    <xdr:sp macro="" textlink="">
      <xdr:nvSpPr>
        <xdr:cNvPr id="13" name="TextBox 21">
          <a:extLst>
            <a:ext uri="{FF2B5EF4-FFF2-40B4-BE49-F238E27FC236}">
              <a16:creationId xmlns:a16="http://schemas.microsoft.com/office/drawing/2014/main" id="{2C193A67-40DC-A922-6458-3E106749B368}"/>
            </a:ext>
          </a:extLst>
        </xdr:cNvPr>
        <xdr:cNvSpPr txBox="1"/>
      </xdr:nvSpPr>
      <xdr:spPr>
        <a:xfrm>
          <a:off x="5282364" y="1093717"/>
          <a:ext cx="6647450" cy="830997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BR" sz="1600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Rastrear cargas de GNL e condensado</a:t>
          </a:r>
        </a:p>
        <a:p>
          <a:r>
            <a:rPr lang="pt-BR" sz="1600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Calcular receitas a partir dos volumes e preços</a:t>
          </a:r>
        </a:p>
        <a:p>
          <a:r>
            <a:rPr lang="pt-BR" sz="1600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Calcular Imposto de Produção e Lucro do Petróleo devido</a:t>
          </a:r>
          <a:endParaRPr lang="en-CA" sz="1600">
            <a:solidFill>
              <a:schemeClr val="accent1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405565</xdr:colOff>
      <xdr:row>12</xdr:row>
      <xdr:rowOff>111159</xdr:rowOff>
    </xdr:from>
    <xdr:to>
      <xdr:col>17</xdr:col>
      <xdr:colOff>9891</xdr:colOff>
      <xdr:row>18</xdr:row>
      <xdr:rowOff>146598</xdr:rowOff>
    </xdr:to>
    <xdr:sp macro="" textlink="">
      <xdr:nvSpPr>
        <xdr:cNvPr id="14" name="TextBox 23">
          <a:extLst>
            <a:ext uri="{FF2B5EF4-FFF2-40B4-BE49-F238E27FC236}">
              <a16:creationId xmlns:a16="http://schemas.microsoft.com/office/drawing/2014/main" id="{DDAF3E58-03C5-31DE-F92F-868518E00835}"/>
            </a:ext>
          </a:extLst>
        </xdr:cNvPr>
        <xdr:cNvSpPr txBox="1"/>
      </xdr:nvSpPr>
      <xdr:spPr>
        <a:xfrm>
          <a:off x="5282365" y="2266530"/>
          <a:ext cx="6571183" cy="1113125"/>
        </a:xfrm>
        <a:prstGeom prst="rect">
          <a:avLst/>
        </a:prstGeom>
        <a:noFill/>
      </xdr:spPr>
      <xdr:txBody>
        <a:bodyPr wrap="square" anchor="ctr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lvl="1" indent="0">
            <a:spcBef>
              <a:spcPts val="600"/>
            </a:spcBef>
            <a:buClr>
              <a:schemeClr val="accent1"/>
            </a:buClr>
            <a:buNone/>
          </a:pPr>
          <a:r>
            <a:rPr lang="pt-BR" sz="1600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Analisar os comprovativos de pagamento enviados pelas Concessionárias.</a:t>
          </a:r>
        </a:p>
        <a:p>
          <a:pPr marL="0" lvl="1" indent="0">
            <a:spcBef>
              <a:spcPts val="600"/>
            </a:spcBef>
            <a:buClr>
              <a:schemeClr val="accent1"/>
            </a:buClr>
            <a:buNone/>
          </a:pPr>
          <a:r>
            <a:rPr lang="pt-BR" sz="1600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Reconciliar os pagamentos declarados com as obrigações fiscais calculadas.</a:t>
          </a:r>
          <a:endParaRPr lang="en-CA" sz="1600">
            <a:solidFill>
              <a:schemeClr val="accent1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405563</xdr:colOff>
      <xdr:row>20</xdr:row>
      <xdr:rowOff>154734</xdr:rowOff>
    </xdr:from>
    <xdr:to>
      <xdr:col>16</xdr:col>
      <xdr:colOff>591629</xdr:colOff>
      <xdr:row>25</xdr:row>
      <xdr:rowOff>56882</xdr:rowOff>
    </xdr:to>
    <xdr:sp macro="" textlink="">
      <xdr:nvSpPr>
        <xdr:cNvPr id="15" name="TextBox 25">
          <a:extLst>
            <a:ext uri="{FF2B5EF4-FFF2-40B4-BE49-F238E27FC236}">
              <a16:creationId xmlns:a16="http://schemas.microsoft.com/office/drawing/2014/main" id="{EF1FB433-8B64-FFF5-82CF-0F0E2790B232}"/>
            </a:ext>
          </a:extLst>
        </xdr:cNvPr>
        <xdr:cNvSpPr txBox="1"/>
      </xdr:nvSpPr>
      <xdr:spPr>
        <a:xfrm>
          <a:off x="5282363" y="3747020"/>
          <a:ext cx="6456237" cy="800219"/>
        </a:xfrm>
        <a:prstGeom prst="rect">
          <a:avLst/>
        </a:prstGeom>
        <a:noFill/>
      </xdr:spPr>
      <xdr:txBody>
        <a:bodyPr wrap="square" anchor="ctr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BR" sz="1600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Verificar todos os recibos registados na Conta Transitória</a:t>
          </a:r>
        </a:p>
        <a:p>
          <a:r>
            <a:rPr lang="pt-BR" sz="1600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Reconciliar os registos de recibos com os pagamentos fiscais esperados</a:t>
          </a:r>
          <a:endParaRPr lang="en-CA" sz="1600">
            <a:solidFill>
              <a:schemeClr val="accent1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319416</xdr:colOff>
      <xdr:row>13</xdr:row>
      <xdr:rowOff>59107</xdr:rowOff>
    </xdr:from>
    <xdr:to>
      <xdr:col>2</xdr:col>
      <xdr:colOff>433895</xdr:colOff>
      <xdr:row>17</xdr:row>
      <xdr:rowOff>151814</xdr:rowOff>
    </xdr:to>
    <xdr:pic>
      <xdr:nvPicPr>
        <xdr:cNvPr id="16" name="Graphic 31" descr="Bank check outline">
          <a:extLst>
            <a:ext uri="{FF2B5EF4-FFF2-40B4-BE49-F238E27FC236}">
              <a16:creationId xmlns:a16="http://schemas.microsoft.com/office/drawing/2014/main" id="{37201C2A-3760-951C-C9A7-C12641668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016102" y="2394093"/>
          <a:ext cx="811164" cy="811164"/>
        </a:xfrm>
        <a:prstGeom prst="rect">
          <a:avLst/>
        </a:prstGeom>
      </xdr:spPr>
    </xdr:pic>
    <xdr:clientData/>
  </xdr:twoCellAnchor>
  <xdr:twoCellAnchor>
    <xdr:from>
      <xdr:col>7</xdr:col>
      <xdr:colOff>405565</xdr:colOff>
      <xdr:row>28</xdr:row>
      <xdr:rowOff>15005</xdr:rowOff>
    </xdr:from>
    <xdr:to>
      <xdr:col>16</xdr:col>
      <xdr:colOff>591630</xdr:colOff>
      <xdr:row>32</xdr:row>
      <xdr:rowOff>127545</xdr:rowOff>
    </xdr:to>
    <xdr:sp macro="" textlink="">
      <xdr:nvSpPr>
        <xdr:cNvPr id="17" name="TextBox 36">
          <a:extLst>
            <a:ext uri="{FF2B5EF4-FFF2-40B4-BE49-F238E27FC236}">
              <a16:creationId xmlns:a16="http://schemas.microsoft.com/office/drawing/2014/main" id="{EDFA411D-77B0-1FC8-7881-6A2425DFAC58}"/>
            </a:ext>
          </a:extLst>
        </xdr:cNvPr>
        <xdr:cNvSpPr txBox="1"/>
      </xdr:nvSpPr>
      <xdr:spPr>
        <a:xfrm>
          <a:off x="5282365" y="5044205"/>
          <a:ext cx="6456236" cy="830997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BR" sz="1600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Elaborar o relatório mensal utilizando dados de receitas totalmente conciliados.</a:t>
          </a:r>
        </a:p>
        <a:p>
          <a:r>
            <a:rPr lang="pt-BR" sz="1600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Publicar o relatório no website do FSM para acesso público.</a:t>
          </a:r>
          <a:endParaRPr lang="pt-PT" sz="1600">
            <a:solidFill>
              <a:schemeClr val="accent1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655010</xdr:colOff>
      <xdr:row>27</xdr:row>
      <xdr:rowOff>148452</xdr:rowOff>
    </xdr:from>
    <xdr:to>
      <xdr:col>7</xdr:col>
      <xdr:colOff>245016</xdr:colOff>
      <xdr:row>32</xdr:row>
      <xdr:rowOff>173711</xdr:rowOff>
    </xdr:to>
    <xdr:sp macro="" textlink="">
      <xdr:nvSpPr>
        <xdr:cNvPr id="18" name="Isosceles Triangle 17">
          <a:extLst>
            <a:ext uri="{FF2B5EF4-FFF2-40B4-BE49-F238E27FC236}">
              <a16:creationId xmlns:a16="http://schemas.microsoft.com/office/drawing/2014/main" id="{998DB812-7A1E-A4D7-08C4-FD9F3146B863}"/>
            </a:ext>
          </a:extLst>
        </xdr:cNvPr>
        <xdr:cNvSpPr/>
      </xdr:nvSpPr>
      <xdr:spPr>
        <a:xfrm rot="5400000">
          <a:off x="4516805" y="5316357"/>
          <a:ext cx="923330" cy="286692"/>
        </a:xfrm>
        <a:prstGeom prst="triangle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6</xdr:col>
      <xdr:colOff>655010</xdr:colOff>
      <xdr:row>20</xdr:row>
      <xdr:rowOff>93178</xdr:rowOff>
    </xdr:from>
    <xdr:to>
      <xdr:col>7</xdr:col>
      <xdr:colOff>245016</xdr:colOff>
      <xdr:row>25</xdr:row>
      <xdr:rowOff>118437</xdr:rowOff>
    </xdr:to>
    <xdr:sp macro="" textlink="">
      <xdr:nvSpPr>
        <xdr:cNvPr id="19" name="Isosceles Triangle 18">
          <a:extLst>
            <a:ext uri="{FF2B5EF4-FFF2-40B4-BE49-F238E27FC236}">
              <a16:creationId xmlns:a16="http://schemas.microsoft.com/office/drawing/2014/main" id="{9A29DAD3-2B98-6B2D-355B-58B37BBBF682}"/>
            </a:ext>
          </a:extLst>
        </xdr:cNvPr>
        <xdr:cNvSpPr/>
      </xdr:nvSpPr>
      <xdr:spPr>
        <a:xfrm rot="5400000">
          <a:off x="4516805" y="4003783"/>
          <a:ext cx="923330" cy="286692"/>
        </a:xfrm>
        <a:prstGeom prst="triangle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6</xdr:col>
      <xdr:colOff>655010</xdr:colOff>
      <xdr:row>13</xdr:row>
      <xdr:rowOff>45683</xdr:rowOff>
    </xdr:from>
    <xdr:to>
      <xdr:col>7</xdr:col>
      <xdr:colOff>245016</xdr:colOff>
      <xdr:row>18</xdr:row>
      <xdr:rowOff>70942</xdr:rowOff>
    </xdr:to>
    <xdr:sp macro="" textlink="">
      <xdr:nvSpPr>
        <xdr:cNvPr id="20" name="Isosceles Triangle 19">
          <a:extLst>
            <a:ext uri="{FF2B5EF4-FFF2-40B4-BE49-F238E27FC236}">
              <a16:creationId xmlns:a16="http://schemas.microsoft.com/office/drawing/2014/main" id="{EEA06241-70DA-AEF7-672C-78A55277AE73}"/>
            </a:ext>
          </a:extLst>
        </xdr:cNvPr>
        <xdr:cNvSpPr/>
      </xdr:nvSpPr>
      <xdr:spPr>
        <a:xfrm rot="5400000">
          <a:off x="4516805" y="2698988"/>
          <a:ext cx="923330" cy="286692"/>
        </a:xfrm>
        <a:prstGeom prst="triangle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6</xdr:col>
      <xdr:colOff>655010</xdr:colOff>
      <xdr:row>5</xdr:row>
      <xdr:rowOff>129696</xdr:rowOff>
    </xdr:from>
    <xdr:to>
      <xdr:col>7</xdr:col>
      <xdr:colOff>245016</xdr:colOff>
      <xdr:row>10</xdr:row>
      <xdr:rowOff>154954</xdr:rowOff>
    </xdr:to>
    <xdr:sp macro="" textlink="">
      <xdr:nvSpPr>
        <xdr:cNvPr id="21" name="Isosceles Triangle 20">
          <a:extLst>
            <a:ext uri="{FF2B5EF4-FFF2-40B4-BE49-F238E27FC236}">
              <a16:creationId xmlns:a16="http://schemas.microsoft.com/office/drawing/2014/main" id="{8435E354-E269-3CA2-4DB4-26EDFCD802D9}"/>
            </a:ext>
          </a:extLst>
        </xdr:cNvPr>
        <xdr:cNvSpPr/>
      </xdr:nvSpPr>
      <xdr:spPr>
        <a:xfrm rot="5400000">
          <a:off x="4516805" y="1346086"/>
          <a:ext cx="923330" cy="286692"/>
        </a:xfrm>
        <a:prstGeom prst="triangle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12</xdr:col>
      <xdr:colOff>435622</xdr:colOff>
      <xdr:row>20</xdr:row>
      <xdr:rowOff>3213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5F510313-B3A2-419A-B09C-20CBBD38CB6C}"/>
            </a:ext>
          </a:extLst>
        </xdr:cNvPr>
        <xdr:cNvGrpSpPr/>
      </xdr:nvGrpSpPr>
      <xdr:grpSpPr>
        <a:xfrm>
          <a:off x="257175" y="514350"/>
          <a:ext cx="8088007" cy="2917863"/>
          <a:chOff x="1268441" y="1486917"/>
          <a:chExt cx="8102975" cy="3056656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CFCCB3A6-F947-5EB3-CC45-E8CD8D27FA04}"/>
              </a:ext>
            </a:extLst>
          </xdr:cNvPr>
          <xdr:cNvSpPr/>
        </xdr:nvSpPr>
        <xdr:spPr>
          <a:xfrm>
            <a:off x="1500569" y="3062052"/>
            <a:ext cx="1216152" cy="457200"/>
          </a:xfrm>
          <a:prstGeom prst="rect">
            <a:avLst/>
          </a:prstGeom>
          <a:solidFill>
            <a:schemeClr val="bg1">
              <a:lumMod val="95000"/>
            </a:schemeClr>
          </a:solidFill>
          <a:ln w="6350">
            <a:solidFill>
              <a:schemeClr val="tx1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square" rtlCol="0" anchor="ctr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$ 131,04</a:t>
            </a:r>
            <a:endParaRPr lang="en-US">
              <a:solidFill>
                <a:schemeClr val="accent4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TextBox 22">
            <a:extLst>
              <a:ext uri="{FF2B5EF4-FFF2-40B4-BE49-F238E27FC236}">
                <a16:creationId xmlns:a16="http://schemas.microsoft.com/office/drawing/2014/main" id="{8C869E19-F5BF-2646-9337-B516BDC8CCD6}"/>
              </a:ext>
            </a:extLst>
          </xdr:cNvPr>
          <xdr:cNvSpPr txBox="1"/>
        </xdr:nvSpPr>
        <xdr:spPr>
          <a:xfrm>
            <a:off x="1268441" y="2280988"/>
            <a:ext cx="1686466" cy="73866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 sz="1400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Saldo </a:t>
            </a:r>
          </a:p>
          <a:p>
            <a:pPr algn="ctr"/>
            <a:r>
              <a:rPr lang="pt-BR" sz="1400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Conta Transitória </a:t>
            </a:r>
          </a:p>
          <a:p>
            <a:pPr algn="ctr"/>
            <a:r>
              <a:rPr lang="pt-BR" sz="1400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(2022-2024)</a:t>
            </a:r>
            <a:endParaRPr lang="en-US" sz="1400">
              <a:solidFill>
                <a:schemeClr val="accent4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A977B937-4278-8D7E-8B0C-9386DC75359A}"/>
              </a:ext>
            </a:extLst>
          </xdr:cNvPr>
          <xdr:cNvSpPr/>
        </xdr:nvSpPr>
        <xdr:spPr>
          <a:xfrm>
            <a:off x="5703241" y="2684748"/>
            <a:ext cx="1216152" cy="457200"/>
          </a:xfrm>
          <a:prstGeom prst="rect">
            <a:avLst/>
          </a:prstGeom>
          <a:solidFill>
            <a:schemeClr val="bg1">
              <a:lumMod val="95000"/>
            </a:schemeClr>
          </a:solidFill>
          <a:ln w="6350">
            <a:solidFill>
              <a:schemeClr val="tx1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square" rtlCol="0" anchor="ctr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$ 31,49</a:t>
            </a:r>
            <a:endParaRPr lang="en-US">
              <a:solidFill>
                <a:schemeClr val="accent4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" name="TextBox 28">
            <a:extLst>
              <a:ext uri="{FF2B5EF4-FFF2-40B4-BE49-F238E27FC236}">
                <a16:creationId xmlns:a16="http://schemas.microsoft.com/office/drawing/2014/main" id="{B5492C16-2C0B-E225-CF49-86B8810F8D38}"/>
              </a:ext>
            </a:extLst>
          </xdr:cNvPr>
          <xdr:cNvSpPr txBox="1"/>
        </xdr:nvSpPr>
        <xdr:spPr>
          <a:xfrm>
            <a:off x="5292685" y="2328555"/>
            <a:ext cx="2037264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 sz="1400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Orçamento</a:t>
            </a:r>
            <a:endParaRPr lang="en-US" sz="1400">
              <a:solidFill>
                <a:schemeClr val="accent4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Box 31">
            <a:extLst>
              <a:ext uri="{FF2B5EF4-FFF2-40B4-BE49-F238E27FC236}">
                <a16:creationId xmlns:a16="http://schemas.microsoft.com/office/drawing/2014/main" id="{42B630E9-4970-D798-E291-DCA32583E621}"/>
              </a:ext>
            </a:extLst>
          </xdr:cNvPr>
          <xdr:cNvSpPr txBox="1"/>
        </xdr:nvSpPr>
        <xdr:spPr>
          <a:xfrm>
            <a:off x="5292685" y="3313668"/>
            <a:ext cx="2037264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 sz="1400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FSM</a:t>
            </a:r>
            <a:endParaRPr lang="en-US" sz="1400">
              <a:solidFill>
                <a:schemeClr val="accent4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516EFC38-9CBB-451D-017B-6378F3F1EE28}"/>
              </a:ext>
            </a:extLst>
          </xdr:cNvPr>
          <xdr:cNvSpPr/>
        </xdr:nvSpPr>
        <xdr:spPr>
          <a:xfrm>
            <a:off x="5703241" y="3671839"/>
            <a:ext cx="1216152" cy="457200"/>
          </a:xfrm>
          <a:prstGeom prst="rect">
            <a:avLst/>
          </a:prstGeom>
          <a:solidFill>
            <a:schemeClr val="bg1">
              <a:lumMod val="95000"/>
            </a:schemeClr>
          </a:solidFill>
          <a:ln w="6350">
            <a:solidFill>
              <a:schemeClr val="tx1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square" rtlCol="0" anchor="ctr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$ 109,97</a:t>
            </a:r>
            <a:endParaRPr lang="en-US">
              <a:solidFill>
                <a:schemeClr val="accent4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80EF0117-7F84-7DA3-50EE-CD3FECB5C60E}"/>
              </a:ext>
            </a:extLst>
          </xdr:cNvPr>
          <xdr:cNvSpPr/>
        </xdr:nvSpPr>
        <xdr:spPr>
          <a:xfrm>
            <a:off x="7813536" y="3053597"/>
            <a:ext cx="1216152" cy="457200"/>
          </a:xfrm>
          <a:prstGeom prst="rect">
            <a:avLst/>
          </a:prstGeom>
          <a:solidFill>
            <a:schemeClr val="bg1">
              <a:lumMod val="95000"/>
            </a:schemeClr>
          </a:solidFill>
          <a:ln w="6350">
            <a:solidFill>
              <a:schemeClr val="tx1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square" rtlCol="0" anchor="ctr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$ 77,71</a:t>
            </a:r>
            <a:endParaRPr lang="en-US">
              <a:solidFill>
                <a:schemeClr val="accent4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" name="TextBox 34">
            <a:extLst>
              <a:ext uri="{FF2B5EF4-FFF2-40B4-BE49-F238E27FC236}">
                <a16:creationId xmlns:a16="http://schemas.microsoft.com/office/drawing/2014/main" id="{480545F2-39F1-FC06-7CB0-DE9357588F67}"/>
              </a:ext>
            </a:extLst>
          </xdr:cNvPr>
          <xdr:cNvSpPr txBox="1"/>
        </xdr:nvSpPr>
        <xdr:spPr>
          <a:xfrm>
            <a:off x="7632072" y="2480484"/>
            <a:ext cx="1579079" cy="52322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 sz="1400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Saldo </a:t>
            </a:r>
          </a:p>
          <a:p>
            <a:pPr algn="ctr"/>
            <a:r>
              <a:rPr lang="pt-BR" sz="1400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Conta Transitória</a:t>
            </a:r>
            <a:endParaRPr lang="en-US" sz="1400">
              <a:solidFill>
                <a:schemeClr val="accent4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1" name="Rectangle 10">
            <a:extLst>
              <a:ext uri="{FF2B5EF4-FFF2-40B4-BE49-F238E27FC236}">
                <a16:creationId xmlns:a16="http://schemas.microsoft.com/office/drawing/2014/main" id="{1325D98A-C64A-E337-2B2B-FCBD4579C472}"/>
              </a:ext>
            </a:extLst>
          </xdr:cNvPr>
          <xdr:cNvSpPr/>
        </xdr:nvSpPr>
        <xdr:spPr>
          <a:xfrm>
            <a:off x="3532533" y="3062051"/>
            <a:ext cx="1216152" cy="457200"/>
          </a:xfrm>
          <a:prstGeom prst="rect">
            <a:avLst/>
          </a:prstGeom>
          <a:solidFill>
            <a:schemeClr val="bg1">
              <a:lumMod val="95000"/>
            </a:schemeClr>
          </a:solidFill>
          <a:ln w="6350">
            <a:solidFill>
              <a:schemeClr val="tx1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square" rtlCol="0" anchor="ctr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$ 88,13</a:t>
            </a:r>
            <a:endParaRPr lang="en-US">
              <a:solidFill>
                <a:schemeClr val="accent4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2" name="TextBox 37">
            <a:extLst>
              <a:ext uri="{FF2B5EF4-FFF2-40B4-BE49-F238E27FC236}">
                <a16:creationId xmlns:a16="http://schemas.microsoft.com/office/drawing/2014/main" id="{2CB5D0F1-5FF9-264A-83AE-BEB7DDAAF0DC}"/>
              </a:ext>
            </a:extLst>
          </xdr:cNvPr>
          <xdr:cNvSpPr txBox="1"/>
        </xdr:nvSpPr>
        <xdr:spPr>
          <a:xfrm>
            <a:off x="3163174" y="2496432"/>
            <a:ext cx="2037264" cy="52322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 sz="1400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Receitas Recebidas</a:t>
            </a:r>
          </a:p>
          <a:p>
            <a:pPr algn="ctr"/>
            <a:r>
              <a:rPr lang="pt-BR" sz="1400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Conta Transitória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3DA70EEC-DBE7-787B-7B78-969F13FBE4B9}"/>
              </a:ext>
            </a:extLst>
          </xdr:cNvPr>
          <xdr:cNvSpPr/>
        </xdr:nvSpPr>
        <xdr:spPr>
          <a:xfrm>
            <a:off x="3308583" y="1486917"/>
            <a:ext cx="6062833" cy="3056656"/>
          </a:xfrm>
          <a:prstGeom prst="rect">
            <a:avLst/>
          </a:prstGeom>
          <a:noFill/>
          <a:ln w="6350"/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>
              <a:solidFill>
                <a:schemeClr val="accent4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4" name="Isosceles Triangle 13">
            <a:extLst>
              <a:ext uri="{FF2B5EF4-FFF2-40B4-BE49-F238E27FC236}">
                <a16:creationId xmlns:a16="http://schemas.microsoft.com/office/drawing/2014/main" id="{D6C4D81A-EED1-62ED-1365-8D7A537F8D7E}"/>
              </a:ext>
            </a:extLst>
          </xdr:cNvPr>
          <xdr:cNvSpPr/>
        </xdr:nvSpPr>
        <xdr:spPr>
          <a:xfrm rot="5400000">
            <a:off x="2698298" y="3148941"/>
            <a:ext cx="646331" cy="283421"/>
          </a:xfrm>
          <a:prstGeom prst="triangle">
            <a:avLst/>
          </a:prstGeom>
          <a:solidFill>
            <a:schemeClr val="bg1">
              <a:lumMod val="85000"/>
            </a:schemeClr>
          </a:solidFill>
          <a:ln>
            <a:solidFill>
              <a:srgbClr val="D9D9D9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>
              <a:solidFill>
                <a:schemeClr val="accent4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5" name="Isosceles Triangle 14">
            <a:extLst>
              <a:ext uri="{FF2B5EF4-FFF2-40B4-BE49-F238E27FC236}">
                <a16:creationId xmlns:a16="http://schemas.microsoft.com/office/drawing/2014/main" id="{C479C930-89D2-5987-18B2-765E98658D29}"/>
              </a:ext>
            </a:extLst>
          </xdr:cNvPr>
          <xdr:cNvSpPr/>
        </xdr:nvSpPr>
        <xdr:spPr>
          <a:xfrm rot="5400000">
            <a:off x="4535678" y="3148941"/>
            <a:ext cx="1620334" cy="283421"/>
          </a:xfrm>
          <a:prstGeom prst="triangle">
            <a:avLst/>
          </a:prstGeom>
          <a:solidFill>
            <a:schemeClr val="bg1">
              <a:lumMod val="85000"/>
            </a:schemeClr>
          </a:solidFill>
          <a:ln>
            <a:solidFill>
              <a:srgbClr val="D9D9D9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>
              <a:solidFill>
                <a:schemeClr val="accent4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6" name="TextBox 14">
            <a:extLst>
              <a:ext uri="{FF2B5EF4-FFF2-40B4-BE49-F238E27FC236}">
                <a16:creationId xmlns:a16="http://schemas.microsoft.com/office/drawing/2014/main" id="{F112A8C7-44F7-2451-8565-3337048D51BE}"/>
              </a:ext>
            </a:extLst>
          </xdr:cNvPr>
          <xdr:cNvSpPr txBox="1"/>
        </xdr:nvSpPr>
        <xdr:spPr>
          <a:xfrm>
            <a:off x="7719554" y="1571066"/>
            <a:ext cx="1651862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pt-BR" sz="1100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Unidade: US$ Milhões</a:t>
            </a:r>
            <a:endParaRPr lang="en-US" sz="1100">
              <a:solidFill>
                <a:schemeClr val="accent4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61B0A0A5-2259-65F5-5290-1057C7085D94}"/>
              </a:ext>
            </a:extLst>
          </xdr:cNvPr>
          <xdr:cNvSpPr txBox="1"/>
        </xdr:nvSpPr>
        <xdr:spPr>
          <a:xfrm>
            <a:off x="4779223" y="1916824"/>
            <a:ext cx="3064188" cy="369332"/>
          </a:xfrm>
          <a:prstGeom prst="rect">
            <a:avLst/>
          </a:prstGeom>
          <a:noFill/>
        </xdr:spPr>
        <xdr:txBody>
          <a:bodyPr wrap="square">
            <a:sp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 sz="1800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Transfer</a:t>
            </a:r>
            <a:r>
              <a:rPr lang="pt-BR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ê</a:t>
            </a:r>
            <a:r>
              <a:rPr lang="pt-BR" sz="1800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ncias </a:t>
            </a:r>
            <a:endParaRPr lang="en-US">
              <a:solidFill>
                <a:schemeClr val="accent4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8" name="Isosceles Triangle 17">
            <a:extLst>
              <a:ext uri="{FF2B5EF4-FFF2-40B4-BE49-F238E27FC236}">
                <a16:creationId xmlns:a16="http://schemas.microsoft.com/office/drawing/2014/main" id="{71395DB1-C300-D8D9-2528-4D58C84A438F}"/>
              </a:ext>
            </a:extLst>
          </xdr:cNvPr>
          <xdr:cNvSpPr/>
        </xdr:nvSpPr>
        <xdr:spPr>
          <a:xfrm rot="5400000">
            <a:off x="6572939" y="3148942"/>
            <a:ext cx="1620334" cy="283421"/>
          </a:xfrm>
          <a:prstGeom prst="triangle">
            <a:avLst/>
          </a:prstGeom>
          <a:solidFill>
            <a:schemeClr val="bg1">
              <a:lumMod val="85000"/>
            </a:schemeClr>
          </a:solidFill>
          <a:ln>
            <a:solidFill>
              <a:srgbClr val="D9D9D9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>
              <a:solidFill>
                <a:schemeClr val="accent4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9" name="TextBox 26">
            <a:extLst>
              <a:ext uri="{FF2B5EF4-FFF2-40B4-BE49-F238E27FC236}">
                <a16:creationId xmlns:a16="http://schemas.microsoft.com/office/drawing/2014/main" id="{6F80F5EA-8708-C794-C044-F64855907FF4}"/>
              </a:ext>
            </a:extLst>
          </xdr:cNvPr>
          <xdr:cNvSpPr txBox="1"/>
        </xdr:nvSpPr>
        <xdr:spPr>
          <a:xfrm>
            <a:off x="5770143" y="1530562"/>
            <a:ext cx="1249706" cy="35779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pt-BR" b="1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Ano 2025</a:t>
            </a:r>
            <a:endParaRPr lang="en-US" b="1">
              <a:solidFill>
                <a:schemeClr val="accent4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478971</xdr:colOff>
      <xdr:row>1</xdr:row>
      <xdr:rowOff>201385</xdr:rowOff>
    </xdr:from>
    <xdr:to>
      <xdr:col>9</xdr:col>
      <xdr:colOff>334010</xdr:colOff>
      <xdr:row>17</xdr:row>
      <xdr:rowOff>138519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C5EE7BB0-835C-738F-44D9-4434E8DC1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971" y="380999"/>
          <a:ext cx="6125210" cy="283273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8</xdr:col>
      <xdr:colOff>103505</xdr:colOff>
      <xdr:row>30</xdr:row>
      <xdr:rowOff>151040</xdr:rowOff>
    </xdr:to>
    <xdr:pic>
      <xdr:nvPicPr>
        <xdr:cNvPr id="2" name="Picture 1" descr="A map of a coastal area&#10;&#10;Description automatically generated">
          <a:extLst>
            <a:ext uri="{FF2B5EF4-FFF2-40B4-BE49-F238E27FC236}">
              <a16:creationId xmlns:a16="http://schemas.microsoft.com/office/drawing/2014/main" id="{3C1B920A-3B1D-FD79-6E05-FA5DD42B5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560614"/>
          <a:ext cx="4980305" cy="5000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</xdr:row>
      <xdr:rowOff>114300</xdr:rowOff>
    </xdr:from>
    <xdr:to>
      <xdr:col>11</xdr:col>
      <xdr:colOff>561489</xdr:colOff>
      <xdr:row>21</xdr:row>
      <xdr:rowOff>150401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9AECAE9A-302F-142B-EC76-56FCECF9E7C4}"/>
            </a:ext>
          </a:extLst>
        </xdr:cNvPr>
        <xdr:cNvGrpSpPr/>
      </xdr:nvGrpSpPr>
      <xdr:grpSpPr>
        <a:xfrm>
          <a:off x="190500" y="480060"/>
          <a:ext cx="7655709" cy="3366041"/>
          <a:chOff x="7629624" y="1629483"/>
          <a:chExt cx="7686189" cy="3448773"/>
        </a:xfrm>
      </xdr:grpSpPr>
      <xdr:pic>
        <xdr:nvPicPr>
          <xdr:cNvPr id="4" name="Picture 3">
            <a:extLst>
              <a:ext uri="{FF2B5EF4-FFF2-40B4-BE49-F238E27FC236}">
                <a16:creationId xmlns:a16="http://schemas.microsoft.com/office/drawing/2014/main" id="{3018AB8B-5B75-D2F5-480C-6FEBCEDA44A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rcRect t="32603" b="34930"/>
          <a:stretch/>
        </xdr:blipFill>
        <xdr:spPr>
          <a:xfrm>
            <a:off x="7629624" y="1629483"/>
            <a:ext cx="7259388" cy="1196503"/>
          </a:xfrm>
          <a:prstGeom prst="rect">
            <a:avLst/>
          </a:prstGeom>
        </xdr:spPr>
      </xdr:pic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38125231-636E-33F1-E2C3-A3D04DD67634}"/>
              </a:ext>
            </a:extLst>
          </xdr:cNvPr>
          <xdr:cNvSpPr/>
        </xdr:nvSpPr>
        <xdr:spPr>
          <a:xfrm>
            <a:off x="7957244" y="2825986"/>
            <a:ext cx="7358569" cy="2252270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pt-BR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" name="TextBox 23">
            <a:extLst>
              <a:ext uri="{FF2B5EF4-FFF2-40B4-BE49-F238E27FC236}">
                <a16:creationId xmlns:a16="http://schemas.microsoft.com/office/drawing/2014/main" id="{270E374F-01B5-D33F-C6B1-E111F3C6E454}"/>
              </a:ext>
            </a:extLst>
          </xdr:cNvPr>
          <xdr:cNvSpPr txBox="1"/>
        </xdr:nvSpPr>
        <xdr:spPr>
          <a:xfrm>
            <a:off x="7952288" y="2871075"/>
            <a:ext cx="1424881" cy="18543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pt-BR" sz="1200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Etapa 1</a:t>
            </a:r>
          </a:p>
          <a:p>
            <a:pPr>
              <a:spcAft>
                <a:spcPts val="600"/>
              </a:spcAft>
            </a:pPr>
            <a:r>
              <a:rPr lang="pt-BR" sz="1200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Exploração de Gás</a:t>
            </a:r>
          </a:p>
          <a:p>
            <a:r>
              <a:rPr lang="pt-BR" sz="1050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Moçambique procura reservas de gás natural no seu território, actualmente com o apoio de empresas internacionais.</a:t>
            </a:r>
            <a:endParaRPr lang="pt-BR" sz="120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Box 24">
            <a:extLst>
              <a:ext uri="{FF2B5EF4-FFF2-40B4-BE49-F238E27FC236}">
                <a16:creationId xmlns:a16="http://schemas.microsoft.com/office/drawing/2014/main" id="{6DE70A91-73EF-72F0-B2E9-3904A6346828}"/>
              </a:ext>
            </a:extLst>
          </xdr:cNvPr>
          <xdr:cNvSpPr txBox="1"/>
        </xdr:nvSpPr>
        <xdr:spPr>
          <a:xfrm>
            <a:off x="9443457" y="2871075"/>
            <a:ext cx="1424881" cy="176214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pt-BR" sz="1200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Etapa 2</a:t>
            </a:r>
          </a:p>
          <a:p>
            <a:pPr>
              <a:spcAft>
                <a:spcPts val="600"/>
              </a:spcAft>
            </a:pPr>
            <a:r>
              <a:rPr lang="pt-BR" sz="1200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Contractação</a:t>
            </a:r>
          </a:p>
          <a:p>
            <a:endParaRPr lang="pt-BR" sz="105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pt-BR" sz="1050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O governo assina contractos com estas empresas, permitindo-lhes extrair gás em troca de royalties e impostos.</a:t>
            </a:r>
            <a:endParaRPr lang="pt-BR" sz="120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" name="TextBox 25">
            <a:extLst>
              <a:ext uri="{FF2B5EF4-FFF2-40B4-BE49-F238E27FC236}">
                <a16:creationId xmlns:a16="http://schemas.microsoft.com/office/drawing/2014/main" id="{D054546B-3FE1-7A50-DB0F-5439BFF6D485}"/>
              </a:ext>
            </a:extLst>
          </xdr:cNvPr>
          <xdr:cNvSpPr txBox="1"/>
        </xdr:nvSpPr>
        <xdr:spPr>
          <a:xfrm>
            <a:off x="10905038" y="2871075"/>
            <a:ext cx="1424881" cy="12975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pt-BR" sz="1200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Etapa 3</a:t>
            </a:r>
          </a:p>
          <a:p>
            <a:pPr>
              <a:spcAft>
                <a:spcPts val="600"/>
              </a:spcAft>
            </a:pPr>
            <a:r>
              <a:rPr lang="pt-BR" sz="1200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Produção</a:t>
            </a:r>
          </a:p>
          <a:p>
            <a:endParaRPr lang="pt-BR" sz="105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pt-BR" sz="1050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O gás é extraído de poços subterrâneos e processado em uma forma utilizável.</a:t>
            </a:r>
            <a:endParaRPr lang="pt-BR" sz="120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9" name="TextBox 26">
            <a:extLst>
              <a:ext uri="{FF2B5EF4-FFF2-40B4-BE49-F238E27FC236}">
                <a16:creationId xmlns:a16="http://schemas.microsoft.com/office/drawing/2014/main" id="{E3E16A4E-550D-ED29-3F15-7B82F9B775E5}"/>
              </a:ext>
            </a:extLst>
          </xdr:cNvPr>
          <xdr:cNvSpPr txBox="1"/>
        </xdr:nvSpPr>
        <xdr:spPr>
          <a:xfrm>
            <a:off x="12396207" y="2871075"/>
            <a:ext cx="1424881" cy="201593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pt-BR" sz="1200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Etapa 4</a:t>
            </a:r>
          </a:p>
          <a:p>
            <a:pPr>
              <a:spcAft>
                <a:spcPts val="600"/>
              </a:spcAft>
            </a:pPr>
            <a:r>
              <a:rPr lang="pt-BR" sz="1200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Cobrança de Receitas</a:t>
            </a:r>
          </a:p>
          <a:p>
            <a:r>
              <a:rPr lang="pt-BR" sz="1050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O governo cobra receitas das empresas de gás sob a forma de impostos, royalties e outras taxas com base no volume de gás extraído.</a:t>
            </a:r>
            <a:endParaRPr lang="pt-BR" sz="120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" name="TextBox 27">
            <a:extLst>
              <a:ext uri="{FF2B5EF4-FFF2-40B4-BE49-F238E27FC236}">
                <a16:creationId xmlns:a16="http://schemas.microsoft.com/office/drawing/2014/main" id="{FBFF1A6F-8BB0-9830-247E-09D99AF2FF97}"/>
              </a:ext>
            </a:extLst>
          </xdr:cNvPr>
          <xdr:cNvSpPr txBox="1"/>
        </xdr:nvSpPr>
        <xdr:spPr>
          <a:xfrm>
            <a:off x="13857788" y="2871075"/>
            <a:ext cx="1424881" cy="193918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pt-BR" sz="1200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Etapa 5</a:t>
            </a:r>
          </a:p>
          <a:p>
            <a:pPr>
              <a:spcAft>
                <a:spcPts val="600"/>
              </a:spcAft>
            </a:pPr>
            <a:r>
              <a:rPr lang="pt-BR" sz="1200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Alocação Orçamental</a:t>
            </a:r>
          </a:p>
          <a:p>
            <a:r>
              <a:rPr lang="pt-BR" sz="1050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O governo aloca uma parte das receitas para o Orçamento do Estado e a outra parte é canalizada ao Fundo Soberano de Moçambique.</a:t>
            </a:r>
            <a:endParaRPr lang="pt-BR" sz="120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0</xdr:rowOff>
    </xdr:from>
    <xdr:to>
      <xdr:col>16</xdr:col>
      <xdr:colOff>498047</xdr:colOff>
      <xdr:row>23</xdr:row>
      <xdr:rowOff>140283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DCFD3853-2111-1DDA-90B1-B3DA16DD0F41}"/>
            </a:ext>
          </a:extLst>
        </xdr:cNvPr>
        <xdr:cNvGrpSpPr/>
      </xdr:nvGrpSpPr>
      <xdr:grpSpPr>
        <a:xfrm>
          <a:off x="304800" y="1066800"/>
          <a:ext cx="10899347" cy="3119703"/>
          <a:chOff x="607747" y="2371586"/>
          <a:chExt cx="10948333" cy="3193726"/>
        </a:xfrm>
      </xdr:grpSpPr>
      <xdr:sp macro="" textlink="">
        <xdr:nvSpPr>
          <xdr:cNvPr id="12" name="Freeform: Shape 11">
            <a:extLst>
              <a:ext uri="{FF2B5EF4-FFF2-40B4-BE49-F238E27FC236}">
                <a16:creationId xmlns:a16="http://schemas.microsoft.com/office/drawing/2014/main" id="{CD3D6BE8-ADAC-056C-930F-1146FF01DD93}"/>
              </a:ext>
            </a:extLst>
          </xdr:cNvPr>
          <xdr:cNvSpPr/>
        </xdr:nvSpPr>
        <xdr:spPr>
          <a:xfrm>
            <a:off x="1303975" y="3877869"/>
            <a:ext cx="335982" cy="455797"/>
          </a:xfrm>
          <a:custGeom>
            <a:avLst/>
            <a:gdLst>
              <a:gd name="csX0" fmla="*/ 317767 w 335982"/>
              <a:gd name="csY0" fmla="*/ 419622 h 455797"/>
              <a:gd name="csX1" fmla="*/ 305779 w 335982"/>
              <a:gd name="csY1" fmla="*/ 419622 h 455797"/>
              <a:gd name="csX2" fmla="*/ 305779 w 335982"/>
              <a:gd name="csY2" fmla="*/ 323674 h 455797"/>
              <a:gd name="csX3" fmla="*/ 323772 w 335982"/>
              <a:gd name="csY3" fmla="*/ 305673 h 455797"/>
              <a:gd name="csX4" fmla="*/ 305779 w 335982"/>
              <a:gd name="csY4" fmla="*/ 287685 h 455797"/>
              <a:gd name="csX5" fmla="*/ 305779 w 335982"/>
              <a:gd name="csY5" fmla="*/ 191737 h 455797"/>
              <a:gd name="csX6" fmla="*/ 323772 w 335982"/>
              <a:gd name="csY6" fmla="*/ 173736 h 455797"/>
              <a:gd name="csX7" fmla="*/ 305779 w 335982"/>
              <a:gd name="csY7" fmla="*/ 155748 h 455797"/>
              <a:gd name="csX8" fmla="*/ 305779 w 335982"/>
              <a:gd name="csY8" fmla="*/ 59788 h 455797"/>
              <a:gd name="csX9" fmla="*/ 316756 w 335982"/>
              <a:gd name="csY9" fmla="*/ 59788 h 455797"/>
              <a:gd name="csX10" fmla="*/ 335771 w 335982"/>
              <a:gd name="csY10" fmla="*/ 42763 h 455797"/>
              <a:gd name="csX11" fmla="*/ 318765 w 335982"/>
              <a:gd name="csY11" fmla="*/ 23834 h 455797"/>
              <a:gd name="csX12" fmla="*/ 317767 w 335982"/>
              <a:gd name="csY12" fmla="*/ 23811 h 455797"/>
              <a:gd name="csX13" fmla="*/ 269781 w 335982"/>
              <a:gd name="csY13" fmla="*/ 23811 h 455797"/>
              <a:gd name="csX14" fmla="*/ 269781 w 335982"/>
              <a:gd name="csY14" fmla="*/ 11814 h 455797"/>
              <a:gd name="csX15" fmla="*/ 257782 w 335982"/>
              <a:gd name="csY15" fmla="*/ -182 h 455797"/>
              <a:gd name="csX16" fmla="*/ 215791 w 335982"/>
              <a:gd name="csY16" fmla="*/ -182 h 455797"/>
              <a:gd name="csX17" fmla="*/ 203792 w 335982"/>
              <a:gd name="csY17" fmla="*/ 11814 h 455797"/>
              <a:gd name="csX18" fmla="*/ 203792 w 335982"/>
              <a:gd name="csY18" fmla="*/ 23811 h 455797"/>
              <a:gd name="csX19" fmla="*/ 18856 w 335982"/>
              <a:gd name="csY19" fmla="*/ 23811 h 455797"/>
              <a:gd name="csX20" fmla="*/ -160 w 335982"/>
              <a:gd name="csY20" fmla="*/ 40836 h 455797"/>
              <a:gd name="csX21" fmla="*/ 16846 w 335982"/>
              <a:gd name="csY21" fmla="*/ 59765 h 455797"/>
              <a:gd name="csX22" fmla="*/ 17845 w 335982"/>
              <a:gd name="csY22" fmla="*/ 59788 h 455797"/>
              <a:gd name="csX23" fmla="*/ 29832 w 335982"/>
              <a:gd name="csY23" fmla="*/ 59788 h 455797"/>
              <a:gd name="csX24" fmla="*/ 29832 w 335982"/>
              <a:gd name="csY24" fmla="*/ 155748 h 455797"/>
              <a:gd name="csX25" fmla="*/ 11839 w 335982"/>
              <a:gd name="csY25" fmla="*/ 173736 h 455797"/>
              <a:gd name="csX26" fmla="*/ 29832 w 335982"/>
              <a:gd name="csY26" fmla="*/ 191737 h 455797"/>
              <a:gd name="csX27" fmla="*/ 29832 w 335982"/>
              <a:gd name="csY27" fmla="*/ 287685 h 455797"/>
              <a:gd name="csX28" fmla="*/ 11839 w 335982"/>
              <a:gd name="csY28" fmla="*/ 305673 h 455797"/>
              <a:gd name="csX29" fmla="*/ 29832 w 335982"/>
              <a:gd name="csY29" fmla="*/ 323674 h 455797"/>
              <a:gd name="csX30" fmla="*/ 29832 w 335982"/>
              <a:gd name="csY30" fmla="*/ 419622 h 455797"/>
              <a:gd name="csX31" fmla="*/ 18856 w 335982"/>
              <a:gd name="csY31" fmla="*/ 419622 h 455797"/>
              <a:gd name="csX32" fmla="*/ -160 w 335982"/>
              <a:gd name="csY32" fmla="*/ 436647 h 455797"/>
              <a:gd name="csX33" fmla="*/ 16846 w 335982"/>
              <a:gd name="csY33" fmla="*/ 455587 h 455797"/>
              <a:gd name="csX34" fmla="*/ 17845 w 335982"/>
              <a:gd name="csY34" fmla="*/ 455611 h 455797"/>
              <a:gd name="csX35" fmla="*/ 316756 w 335982"/>
              <a:gd name="csY35" fmla="*/ 455611 h 455797"/>
              <a:gd name="csX36" fmla="*/ 335771 w 335982"/>
              <a:gd name="csY36" fmla="*/ 438585 h 455797"/>
              <a:gd name="csX37" fmla="*/ 318765 w 335982"/>
              <a:gd name="csY37" fmla="*/ 419657 h 455797"/>
              <a:gd name="csX38" fmla="*/ 317767 w 335982"/>
              <a:gd name="csY38" fmla="*/ 419622 h 455797"/>
              <a:gd name="csX39" fmla="*/ 215791 w 335982"/>
              <a:gd name="csY39" fmla="*/ 11814 h 455797"/>
              <a:gd name="csX40" fmla="*/ 257782 w 335982"/>
              <a:gd name="csY40" fmla="*/ 11814 h 455797"/>
              <a:gd name="csX41" fmla="*/ 257782 w 335982"/>
              <a:gd name="csY41" fmla="*/ 23811 h 455797"/>
              <a:gd name="csX42" fmla="*/ 215791 w 335982"/>
              <a:gd name="csY42" fmla="*/ 23811 h 455797"/>
              <a:gd name="csX43" fmla="*/ 17845 w 335982"/>
              <a:gd name="csY43" fmla="*/ 47803 h 455797"/>
              <a:gd name="csX44" fmla="*/ 11827 w 335982"/>
              <a:gd name="csY44" fmla="*/ 41811 h 455797"/>
              <a:gd name="csX45" fmla="*/ 11839 w 335982"/>
              <a:gd name="csY45" fmla="*/ 41459 h 455797"/>
              <a:gd name="csX46" fmla="*/ 18856 w 335982"/>
              <a:gd name="csY46" fmla="*/ 35807 h 455797"/>
              <a:gd name="csX47" fmla="*/ 317767 w 335982"/>
              <a:gd name="csY47" fmla="*/ 35807 h 455797"/>
              <a:gd name="csX48" fmla="*/ 323784 w 335982"/>
              <a:gd name="csY48" fmla="*/ 41788 h 455797"/>
              <a:gd name="csX49" fmla="*/ 323772 w 335982"/>
              <a:gd name="csY49" fmla="*/ 42140 h 455797"/>
              <a:gd name="csX50" fmla="*/ 316756 w 335982"/>
              <a:gd name="csY50" fmla="*/ 47803 h 455797"/>
              <a:gd name="csX51" fmla="*/ 17845 w 335982"/>
              <a:gd name="csY51" fmla="*/ 47803 h 455797"/>
              <a:gd name="csX52" fmla="*/ 23838 w 335982"/>
              <a:gd name="csY52" fmla="*/ 173736 h 455797"/>
              <a:gd name="csX53" fmla="*/ 29832 w 335982"/>
              <a:gd name="csY53" fmla="*/ 167744 h 455797"/>
              <a:gd name="csX54" fmla="*/ 41831 w 335982"/>
              <a:gd name="csY54" fmla="*/ 167744 h 455797"/>
              <a:gd name="csX55" fmla="*/ 41831 w 335982"/>
              <a:gd name="csY55" fmla="*/ 59788 h 455797"/>
              <a:gd name="csX56" fmla="*/ 293780 w 335982"/>
              <a:gd name="csY56" fmla="*/ 59788 h 455797"/>
              <a:gd name="csX57" fmla="*/ 293780 w 335982"/>
              <a:gd name="csY57" fmla="*/ 167744 h 455797"/>
              <a:gd name="csX58" fmla="*/ 305779 w 335982"/>
              <a:gd name="csY58" fmla="*/ 167744 h 455797"/>
              <a:gd name="csX59" fmla="*/ 311773 w 335982"/>
              <a:gd name="csY59" fmla="*/ 173736 h 455797"/>
              <a:gd name="csX60" fmla="*/ 305779 w 335982"/>
              <a:gd name="csY60" fmla="*/ 179740 h 455797"/>
              <a:gd name="csX61" fmla="*/ 29832 w 335982"/>
              <a:gd name="csY61" fmla="*/ 179740 h 455797"/>
              <a:gd name="csX62" fmla="*/ 23838 w 335982"/>
              <a:gd name="csY62" fmla="*/ 173736 h 455797"/>
              <a:gd name="csX63" fmla="*/ 23838 w 335982"/>
              <a:gd name="csY63" fmla="*/ 305673 h 455797"/>
              <a:gd name="csX64" fmla="*/ 29832 w 335982"/>
              <a:gd name="csY64" fmla="*/ 299681 h 455797"/>
              <a:gd name="csX65" fmla="*/ 41831 w 335982"/>
              <a:gd name="csY65" fmla="*/ 299681 h 455797"/>
              <a:gd name="csX66" fmla="*/ 41831 w 335982"/>
              <a:gd name="csY66" fmla="*/ 191737 h 455797"/>
              <a:gd name="csX67" fmla="*/ 293780 w 335982"/>
              <a:gd name="csY67" fmla="*/ 191737 h 455797"/>
              <a:gd name="csX68" fmla="*/ 293780 w 335982"/>
              <a:gd name="csY68" fmla="*/ 299681 h 455797"/>
              <a:gd name="csX69" fmla="*/ 305779 w 335982"/>
              <a:gd name="csY69" fmla="*/ 299681 h 455797"/>
              <a:gd name="csX70" fmla="*/ 311773 w 335982"/>
              <a:gd name="csY70" fmla="*/ 305673 h 455797"/>
              <a:gd name="csX71" fmla="*/ 305779 w 335982"/>
              <a:gd name="csY71" fmla="*/ 311677 h 455797"/>
              <a:gd name="csX72" fmla="*/ 29832 w 335982"/>
              <a:gd name="csY72" fmla="*/ 311677 h 455797"/>
              <a:gd name="csX73" fmla="*/ 23838 w 335982"/>
              <a:gd name="csY73" fmla="*/ 305673 h 455797"/>
              <a:gd name="csX74" fmla="*/ 293780 w 335982"/>
              <a:gd name="csY74" fmla="*/ 347655 h 455797"/>
              <a:gd name="csX75" fmla="*/ 293780 w 335982"/>
              <a:gd name="csY75" fmla="*/ 419622 h 455797"/>
              <a:gd name="csX76" fmla="*/ 41831 w 335982"/>
              <a:gd name="csY76" fmla="*/ 419622 h 455797"/>
              <a:gd name="csX77" fmla="*/ 41831 w 335982"/>
              <a:gd name="csY77" fmla="*/ 323674 h 455797"/>
              <a:gd name="csX78" fmla="*/ 293780 w 335982"/>
              <a:gd name="csY78" fmla="*/ 323674 h 455797"/>
              <a:gd name="csX79" fmla="*/ 316756 w 335982"/>
              <a:gd name="csY79" fmla="*/ 443614 h 455797"/>
              <a:gd name="csX80" fmla="*/ 17845 w 335982"/>
              <a:gd name="csY80" fmla="*/ 443614 h 455797"/>
              <a:gd name="csX81" fmla="*/ 11827 w 335982"/>
              <a:gd name="csY81" fmla="*/ 437622 h 455797"/>
              <a:gd name="csX82" fmla="*/ 11839 w 335982"/>
              <a:gd name="csY82" fmla="*/ 437269 h 455797"/>
              <a:gd name="csX83" fmla="*/ 18856 w 335982"/>
              <a:gd name="csY83" fmla="*/ 431618 h 455797"/>
              <a:gd name="csX84" fmla="*/ 317767 w 335982"/>
              <a:gd name="csY84" fmla="*/ 431618 h 455797"/>
              <a:gd name="csX85" fmla="*/ 323784 w 335982"/>
              <a:gd name="csY85" fmla="*/ 437610 h 455797"/>
              <a:gd name="csX86" fmla="*/ 323772 w 335982"/>
              <a:gd name="csY86" fmla="*/ 437963 h 455797"/>
              <a:gd name="csX87" fmla="*/ 316756 w 335982"/>
              <a:gd name="csY87" fmla="*/ 443614 h 455797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  <a:cxn ang="0">
                <a:pos x="csX5" y="csY5"/>
              </a:cxn>
              <a:cxn ang="0">
                <a:pos x="csX6" y="csY6"/>
              </a:cxn>
              <a:cxn ang="0">
                <a:pos x="csX7" y="csY7"/>
              </a:cxn>
              <a:cxn ang="0">
                <a:pos x="csX8" y="csY8"/>
              </a:cxn>
              <a:cxn ang="0">
                <a:pos x="csX9" y="csY9"/>
              </a:cxn>
              <a:cxn ang="0">
                <a:pos x="csX10" y="csY10"/>
              </a:cxn>
              <a:cxn ang="0">
                <a:pos x="csX11" y="csY11"/>
              </a:cxn>
              <a:cxn ang="0">
                <a:pos x="csX12" y="csY12"/>
              </a:cxn>
              <a:cxn ang="0">
                <a:pos x="csX13" y="csY13"/>
              </a:cxn>
              <a:cxn ang="0">
                <a:pos x="csX14" y="csY14"/>
              </a:cxn>
              <a:cxn ang="0">
                <a:pos x="csX15" y="csY15"/>
              </a:cxn>
              <a:cxn ang="0">
                <a:pos x="csX16" y="csY16"/>
              </a:cxn>
              <a:cxn ang="0">
                <a:pos x="csX17" y="csY17"/>
              </a:cxn>
              <a:cxn ang="0">
                <a:pos x="csX18" y="csY18"/>
              </a:cxn>
              <a:cxn ang="0">
                <a:pos x="csX19" y="csY19"/>
              </a:cxn>
              <a:cxn ang="0">
                <a:pos x="csX20" y="csY20"/>
              </a:cxn>
              <a:cxn ang="0">
                <a:pos x="csX21" y="csY21"/>
              </a:cxn>
              <a:cxn ang="0">
                <a:pos x="csX22" y="csY22"/>
              </a:cxn>
              <a:cxn ang="0">
                <a:pos x="csX23" y="csY23"/>
              </a:cxn>
              <a:cxn ang="0">
                <a:pos x="csX24" y="csY24"/>
              </a:cxn>
              <a:cxn ang="0">
                <a:pos x="csX25" y="csY25"/>
              </a:cxn>
              <a:cxn ang="0">
                <a:pos x="csX26" y="csY26"/>
              </a:cxn>
              <a:cxn ang="0">
                <a:pos x="csX27" y="csY27"/>
              </a:cxn>
              <a:cxn ang="0">
                <a:pos x="csX28" y="csY28"/>
              </a:cxn>
              <a:cxn ang="0">
                <a:pos x="csX29" y="csY29"/>
              </a:cxn>
              <a:cxn ang="0">
                <a:pos x="csX30" y="csY30"/>
              </a:cxn>
              <a:cxn ang="0">
                <a:pos x="csX31" y="csY31"/>
              </a:cxn>
              <a:cxn ang="0">
                <a:pos x="csX32" y="csY32"/>
              </a:cxn>
              <a:cxn ang="0">
                <a:pos x="csX33" y="csY33"/>
              </a:cxn>
              <a:cxn ang="0">
                <a:pos x="csX34" y="csY34"/>
              </a:cxn>
              <a:cxn ang="0">
                <a:pos x="csX35" y="csY35"/>
              </a:cxn>
              <a:cxn ang="0">
                <a:pos x="csX36" y="csY36"/>
              </a:cxn>
              <a:cxn ang="0">
                <a:pos x="csX37" y="csY37"/>
              </a:cxn>
              <a:cxn ang="0">
                <a:pos x="csX38" y="csY38"/>
              </a:cxn>
              <a:cxn ang="0">
                <a:pos x="csX39" y="csY39"/>
              </a:cxn>
              <a:cxn ang="0">
                <a:pos x="csX40" y="csY40"/>
              </a:cxn>
              <a:cxn ang="0">
                <a:pos x="csX41" y="csY41"/>
              </a:cxn>
              <a:cxn ang="0">
                <a:pos x="csX42" y="csY42"/>
              </a:cxn>
              <a:cxn ang="0">
                <a:pos x="csX43" y="csY43"/>
              </a:cxn>
              <a:cxn ang="0">
                <a:pos x="csX44" y="csY44"/>
              </a:cxn>
              <a:cxn ang="0">
                <a:pos x="csX45" y="csY45"/>
              </a:cxn>
              <a:cxn ang="0">
                <a:pos x="csX46" y="csY46"/>
              </a:cxn>
              <a:cxn ang="0">
                <a:pos x="csX47" y="csY47"/>
              </a:cxn>
              <a:cxn ang="0">
                <a:pos x="csX48" y="csY48"/>
              </a:cxn>
              <a:cxn ang="0">
                <a:pos x="csX49" y="csY49"/>
              </a:cxn>
              <a:cxn ang="0">
                <a:pos x="csX50" y="csY50"/>
              </a:cxn>
              <a:cxn ang="0">
                <a:pos x="csX51" y="csY51"/>
              </a:cxn>
              <a:cxn ang="0">
                <a:pos x="csX52" y="csY52"/>
              </a:cxn>
              <a:cxn ang="0">
                <a:pos x="csX53" y="csY53"/>
              </a:cxn>
              <a:cxn ang="0">
                <a:pos x="csX54" y="csY54"/>
              </a:cxn>
              <a:cxn ang="0">
                <a:pos x="csX55" y="csY55"/>
              </a:cxn>
              <a:cxn ang="0">
                <a:pos x="csX56" y="csY56"/>
              </a:cxn>
              <a:cxn ang="0">
                <a:pos x="csX57" y="csY57"/>
              </a:cxn>
              <a:cxn ang="0">
                <a:pos x="csX58" y="csY58"/>
              </a:cxn>
              <a:cxn ang="0">
                <a:pos x="csX59" y="csY59"/>
              </a:cxn>
              <a:cxn ang="0">
                <a:pos x="csX60" y="csY60"/>
              </a:cxn>
              <a:cxn ang="0">
                <a:pos x="csX61" y="csY61"/>
              </a:cxn>
              <a:cxn ang="0">
                <a:pos x="csX62" y="csY62"/>
              </a:cxn>
              <a:cxn ang="0">
                <a:pos x="csX63" y="csY63"/>
              </a:cxn>
              <a:cxn ang="0">
                <a:pos x="csX64" y="csY64"/>
              </a:cxn>
              <a:cxn ang="0">
                <a:pos x="csX65" y="csY65"/>
              </a:cxn>
              <a:cxn ang="0">
                <a:pos x="csX66" y="csY66"/>
              </a:cxn>
              <a:cxn ang="0">
                <a:pos x="csX67" y="csY67"/>
              </a:cxn>
              <a:cxn ang="0">
                <a:pos x="csX68" y="csY68"/>
              </a:cxn>
              <a:cxn ang="0">
                <a:pos x="csX69" y="csY69"/>
              </a:cxn>
              <a:cxn ang="0">
                <a:pos x="csX70" y="csY70"/>
              </a:cxn>
              <a:cxn ang="0">
                <a:pos x="csX71" y="csY71"/>
              </a:cxn>
              <a:cxn ang="0">
                <a:pos x="csX72" y="csY72"/>
              </a:cxn>
              <a:cxn ang="0">
                <a:pos x="csX73" y="csY73"/>
              </a:cxn>
              <a:cxn ang="0">
                <a:pos x="csX74" y="csY74"/>
              </a:cxn>
              <a:cxn ang="0">
                <a:pos x="csX75" y="csY75"/>
              </a:cxn>
              <a:cxn ang="0">
                <a:pos x="csX76" y="csY76"/>
              </a:cxn>
              <a:cxn ang="0">
                <a:pos x="csX77" y="csY77"/>
              </a:cxn>
              <a:cxn ang="0">
                <a:pos x="csX78" y="csY78"/>
              </a:cxn>
              <a:cxn ang="0">
                <a:pos x="csX79" y="csY79"/>
              </a:cxn>
              <a:cxn ang="0">
                <a:pos x="csX80" y="csY80"/>
              </a:cxn>
              <a:cxn ang="0">
                <a:pos x="csX81" y="csY81"/>
              </a:cxn>
              <a:cxn ang="0">
                <a:pos x="csX82" y="csY82"/>
              </a:cxn>
              <a:cxn ang="0">
                <a:pos x="csX83" y="csY83"/>
              </a:cxn>
              <a:cxn ang="0">
                <a:pos x="csX84" y="csY84"/>
              </a:cxn>
              <a:cxn ang="0">
                <a:pos x="csX85" y="csY85"/>
              </a:cxn>
              <a:cxn ang="0">
                <a:pos x="csX86" y="csY86"/>
              </a:cxn>
              <a:cxn ang="0">
                <a:pos x="csX87" y="csY87"/>
              </a:cxn>
            </a:cxnLst>
            <a:rect l="l" t="t" r="r" b="b"/>
            <a:pathLst>
              <a:path w="335982" h="455797">
                <a:moveTo>
                  <a:pt x="317767" y="419622"/>
                </a:moveTo>
                <a:lnTo>
                  <a:pt x="305779" y="419622"/>
                </a:lnTo>
                <a:lnTo>
                  <a:pt x="305779" y="323674"/>
                </a:lnTo>
                <a:cubicBezTo>
                  <a:pt x="315710" y="323674"/>
                  <a:pt x="323772" y="315613"/>
                  <a:pt x="323772" y="305673"/>
                </a:cubicBezTo>
                <a:cubicBezTo>
                  <a:pt x="323772" y="295745"/>
                  <a:pt x="315710" y="287685"/>
                  <a:pt x="305779" y="287685"/>
                </a:cubicBezTo>
                <a:lnTo>
                  <a:pt x="305779" y="191737"/>
                </a:lnTo>
                <a:cubicBezTo>
                  <a:pt x="315710" y="191737"/>
                  <a:pt x="323772" y="183677"/>
                  <a:pt x="323772" y="173736"/>
                </a:cubicBezTo>
                <a:cubicBezTo>
                  <a:pt x="323772" y="163808"/>
                  <a:pt x="315710" y="155748"/>
                  <a:pt x="305779" y="155748"/>
                </a:cubicBezTo>
                <a:lnTo>
                  <a:pt x="305779" y="59788"/>
                </a:lnTo>
                <a:lnTo>
                  <a:pt x="316756" y="59788"/>
                </a:lnTo>
                <a:cubicBezTo>
                  <a:pt x="326581" y="60011"/>
                  <a:pt x="334901" y="52562"/>
                  <a:pt x="335771" y="42763"/>
                </a:cubicBezTo>
                <a:cubicBezTo>
                  <a:pt x="336300" y="32846"/>
                  <a:pt x="328684" y="24363"/>
                  <a:pt x="318765" y="23834"/>
                </a:cubicBezTo>
                <a:cubicBezTo>
                  <a:pt x="318436" y="23823"/>
                  <a:pt x="318107" y="23811"/>
                  <a:pt x="317767" y="23811"/>
                </a:cubicBezTo>
                <a:lnTo>
                  <a:pt x="269781" y="23811"/>
                </a:lnTo>
                <a:lnTo>
                  <a:pt x="269781" y="11814"/>
                </a:lnTo>
                <a:cubicBezTo>
                  <a:pt x="269781" y="5188"/>
                  <a:pt x="264410" y="-182"/>
                  <a:pt x="257782" y="-182"/>
                </a:cubicBezTo>
                <a:lnTo>
                  <a:pt x="215791" y="-182"/>
                </a:lnTo>
                <a:cubicBezTo>
                  <a:pt x="209174" y="-182"/>
                  <a:pt x="203792" y="5188"/>
                  <a:pt x="203792" y="11814"/>
                </a:cubicBezTo>
                <a:lnTo>
                  <a:pt x="203792" y="23811"/>
                </a:lnTo>
                <a:lnTo>
                  <a:pt x="18856" y="23811"/>
                </a:lnTo>
                <a:cubicBezTo>
                  <a:pt x="9030" y="23599"/>
                  <a:pt x="710" y="31037"/>
                  <a:pt x="-160" y="40836"/>
                </a:cubicBezTo>
                <a:cubicBezTo>
                  <a:pt x="-689" y="50753"/>
                  <a:pt x="6927" y="59236"/>
                  <a:pt x="16846" y="59765"/>
                </a:cubicBezTo>
                <a:cubicBezTo>
                  <a:pt x="17175" y="59788"/>
                  <a:pt x="17504" y="59788"/>
                  <a:pt x="17845" y="59788"/>
                </a:cubicBezTo>
                <a:lnTo>
                  <a:pt x="29832" y="59788"/>
                </a:lnTo>
                <a:lnTo>
                  <a:pt x="29832" y="155748"/>
                </a:lnTo>
                <a:cubicBezTo>
                  <a:pt x="19901" y="155748"/>
                  <a:pt x="11839" y="163808"/>
                  <a:pt x="11839" y="173736"/>
                </a:cubicBezTo>
                <a:cubicBezTo>
                  <a:pt x="11839" y="183677"/>
                  <a:pt x="19901" y="191737"/>
                  <a:pt x="29832" y="191737"/>
                </a:cubicBezTo>
                <a:lnTo>
                  <a:pt x="29832" y="287685"/>
                </a:lnTo>
                <a:cubicBezTo>
                  <a:pt x="19901" y="287685"/>
                  <a:pt x="11839" y="295745"/>
                  <a:pt x="11839" y="305673"/>
                </a:cubicBezTo>
                <a:cubicBezTo>
                  <a:pt x="11839" y="315613"/>
                  <a:pt x="19901" y="323674"/>
                  <a:pt x="29832" y="323674"/>
                </a:cubicBezTo>
                <a:lnTo>
                  <a:pt x="29832" y="419622"/>
                </a:lnTo>
                <a:lnTo>
                  <a:pt x="18856" y="419622"/>
                </a:lnTo>
                <a:cubicBezTo>
                  <a:pt x="9030" y="419410"/>
                  <a:pt x="710" y="426859"/>
                  <a:pt x="-160" y="436647"/>
                </a:cubicBezTo>
                <a:cubicBezTo>
                  <a:pt x="-689" y="446575"/>
                  <a:pt x="6927" y="455047"/>
                  <a:pt x="16846" y="455587"/>
                </a:cubicBezTo>
                <a:cubicBezTo>
                  <a:pt x="17175" y="455599"/>
                  <a:pt x="17504" y="455611"/>
                  <a:pt x="17845" y="455611"/>
                </a:cubicBezTo>
                <a:lnTo>
                  <a:pt x="316756" y="455611"/>
                </a:lnTo>
                <a:cubicBezTo>
                  <a:pt x="326581" y="455822"/>
                  <a:pt x="334901" y="448373"/>
                  <a:pt x="335771" y="438585"/>
                </a:cubicBezTo>
                <a:cubicBezTo>
                  <a:pt x="336300" y="428657"/>
                  <a:pt x="328684" y="420186"/>
                  <a:pt x="318765" y="419657"/>
                </a:cubicBezTo>
                <a:cubicBezTo>
                  <a:pt x="318436" y="419633"/>
                  <a:pt x="318107" y="419622"/>
                  <a:pt x="317767" y="419622"/>
                </a:cubicBezTo>
                <a:close/>
                <a:moveTo>
                  <a:pt x="215791" y="11814"/>
                </a:moveTo>
                <a:lnTo>
                  <a:pt x="257782" y="11814"/>
                </a:lnTo>
                <a:lnTo>
                  <a:pt x="257782" y="23811"/>
                </a:lnTo>
                <a:lnTo>
                  <a:pt x="215791" y="23811"/>
                </a:lnTo>
                <a:close/>
                <a:moveTo>
                  <a:pt x="17845" y="47803"/>
                </a:moveTo>
                <a:cubicBezTo>
                  <a:pt x="14530" y="47803"/>
                  <a:pt x="11839" y="45125"/>
                  <a:pt x="11827" y="41811"/>
                </a:cubicBezTo>
                <a:cubicBezTo>
                  <a:pt x="11827" y="41694"/>
                  <a:pt x="11839" y="41576"/>
                  <a:pt x="11839" y="41459"/>
                </a:cubicBezTo>
                <a:cubicBezTo>
                  <a:pt x="12392" y="38063"/>
                  <a:pt x="15424" y="35619"/>
                  <a:pt x="18856" y="35807"/>
                </a:cubicBezTo>
                <a:lnTo>
                  <a:pt x="317767" y="35807"/>
                </a:lnTo>
                <a:cubicBezTo>
                  <a:pt x="321081" y="35795"/>
                  <a:pt x="323772" y="38474"/>
                  <a:pt x="323784" y="41788"/>
                </a:cubicBezTo>
                <a:cubicBezTo>
                  <a:pt x="323784" y="41905"/>
                  <a:pt x="323772" y="42023"/>
                  <a:pt x="323772" y="42140"/>
                </a:cubicBezTo>
                <a:cubicBezTo>
                  <a:pt x="323220" y="45548"/>
                  <a:pt x="320187" y="47980"/>
                  <a:pt x="316756" y="47803"/>
                </a:cubicBezTo>
                <a:lnTo>
                  <a:pt x="17845" y="47803"/>
                </a:lnTo>
                <a:close/>
                <a:moveTo>
                  <a:pt x="23838" y="173736"/>
                </a:moveTo>
                <a:cubicBezTo>
                  <a:pt x="23838" y="170423"/>
                  <a:pt x="26530" y="167744"/>
                  <a:pt x="29832" y="167744"/>
                </a:cubicBezTo>
                <a:lnTo>
                  <a:pt x="41831" y="167744"/>
                </a:lnTo>
                <a:lnTo>
                  <a:pt x="41831" y="59788"/>
                </a:lnTo>
                <a:lnTo>
                  <a:pt x="293780" y="59788"/>
                </a:lnTo>
                <a:lnTo>
                  <a:pt x="293780" y="167744"/>
                </a:lnTo>
                <a:lnTo>
                  <a:pt x="305779" y="167744"/>
                </a:lnTo>
                <a:cubicBezTo>
                  <a:pt x="309081" y="167744"/>
                  <a:pt x="311773" y="170423"/>
                  <a:pt x="311773" y="173736"/>
                </a:cubicBezTo>
                <a:cubicBezTo>
                  <a:pt x="311773" y="177050"/>
                  <a:pt x="309081" y="179740"/>
                  <a:pt x="305779" y="179740"/>
                </a:cubicBezTo>
                <a:lnTo>
                  <a:pt x="29832" y="179740"/>
                </a:lnTo>
                <a:cubicBezTo>
                  <a:pt x="26530" y="179740"/>
                  <a:pt x="23838" y="177050"/>
                  <a:pt x="23838" y="173736"/>
                </a:cubicBezTo>
                <a:close/>
                <a:moveTo>
                  <a:pt x="23838" y="305673"/>
                </a:moveTo>
                <a:cubicBezTo>
                  <a:pt x="23838" y="302372"/>
                  <a:pt x="26530" y="299681"/>
                  <a:pt x="29832" y="299681"/>
                </a:cubicBezTo>
                <a:lnTo>
                  <a:pt x="41831" y="299681"/>
                </a:lnTo>
                <a:lnTo>
                  <a:pt x="41831" y="191737"/>
                </a:lnTo>
                <a:lnTo>
                  <a:pt x="293780" y="191737"/>
                </a:lnTo>
                <a:lnTo>
                  <a:pt x="293780" y="299681"/>
                </a:lnTo>
                <a:lnTo>
                  <a:pt x="305779" y="299681"/>
                </a:lnTo>
                <a:cubicBezTo>
                  <a:pt x="309081" y="299681"/>
                  <a:pt x="311773" y="302372"/>
                  <a:pt x="311773" y="305673"/>
                </a:cubicBezTo>
                <a:cubicBezTo>
                  <a:pt x="311773" y="308987"/>
                  <a:pt x="309081" y="311677"/>
                  <a:pt x="305779" y="311677"/>
                </a:cubicBezTo>
                <a:lnTo>
                  <a:pt x="29832" y="311677"/>
                </a:lnTo>
                <a:cubicBezTo>
                  <a:pt x="26530" y="311677"/>
                  <a:pt x="23838" y="308987"/>
                  <a:pt x="23838" y="305673"/>
                </a:cubicBezTo>
                <a:close/>
                <a:moveTo>
                  <a:pt x="293780" y="347655"/>
                </a:moveTo>
                <a:lnTo>
                  <a:pt x="293780" y="419622"/>
                </a:lnTo>
                <a:lnTo>
                  <a:pt x="41831" y="419622"/>
                </a:lnTo>
                <a:lnTo>
                  <a:pt x="41831" y="323674"/>
                </a:lnTo>
                <a:lnTo>
                  <a:pt x="293780" y="323674"/>
                </a:lnTo>
                <a:close/>
                <a:moveTo>
                  <a:pt x="316756" y="443614"/>
                </a:moveTo>
                <a:lnTo>
                  <a:pt x="17845" y="443614"/>
                </a:lnTo>
                <a:cubicBezTo>
                  <a:pt x="14530" y="443614"/>
                  <a:pt x="11839" y="440935"/>
                  <a:pt x="11827" y="437622"/>
                </a:cubicBezTo>
                <a:cubicBezTo>
                  <a:pt x="11827" y="437505"/>
                  <a:pt x="11839" y="437387"/>
                  <a:pt x="11839" y="437269"/>
                </a:cubicBezTo>
                <a:cubicBezTo>
                  <a:pt x="12392" y="433874"/>
                  <a:pt x="15424" y="431442"/>
                  <a:pt x="18856" y="431618"/>
                </a:cubicBezTo>
                <a:lnTo>
                  <a:pt x="317767" y="431618"/>
                </a:lnTo>
                <a:cubicBezTo>
                  <a:pt x="321081" y="431618"/>
                  <a:pt x="323772" y="434297"/>
                  <a:pt x="323784" y="437610"/>
                </a:cubicBezTo>
                <a:cubicBezTo>
                  <a:pt x="323784" y="437728"/>
                  <a:pt x="323772" y="437845"/>
                  <a:pt x="323772" y="437963"/>
                </a:cubicBezTo>
                <a:cubicBezTo>
                  <a:pt x="323220" y="441359"/>
                  <a:pt x="320187" y="443802"/>
                  <a:pt x="316756" y="443614"/>
                </a:cubicBezTo>
                <a:close/>
              </a:path>
            </a:pathLst>
          </a:custGeom>
          <a:solidFill>
            <a:schemeClr val="tx2">
              <a:lumMod val="90000"/>
              <a:lumOff val="10000"/>
            </a:schemeClr>
          </a:solidFill>
          <a:ln w="11744" cap="flat">
            <a:noFill/>
            <a:prstDash val="solid"/>
            <a:miter/>
          </a:ln>
        </xdr:spPr>
        <xdr:txBody>
          <a:bodyPr wrap="square"/>
          <a:lstStyle/>
          <a:p>
            <a:endParaRPr lang="en-US"/>
          </a:p>
        </xdr:txBody>
      </xdr:sp>
      <xdr:grpSp>
        <xdr:nvGrpSpPr>
          <xdr:cNvPr id="13" name="Graphic 2">
            <a:extLst>
              <a:ext uri="{FF2B5EF4-FFF2-40B4-BE49-F238E27FC236}">
                <a16:creationId xmlns:a16="http://schemas.microsoft.com/office/drawing/2014/main" id="{65DB0DDB-F0D3-55A1-60AA-679FC264912B}"/>
              </a:ext>
            </a:extLst>
          </xdr:cNvPr>
          <xdr:cNvGrpSpPr/>
        </xdr:nvGrpSpPr>
        <xdr:grpSpPr>
          <a:xfrm>
            <a:off x="3135427" y="2371586"/>
            <a:ext cx="527941" cy="386880"/>
            <a:chOff x="3135427" y="2371586"/>
            <a:chExt cx="527941" cy="386880"/>
          </a:xfrm>
          <a:solidFill>
            <a:schemeClr val="tx2">
              <a:lumMod val="90000"/>
              <a:lumOff val="10000"/>
            </a:schemeClr>
          </a:solidFill>
        </xdr:grpSpPr>
        <xdr:sp macro="" textlink="">
          <xdr:nvSpPr>
            <xdr:cNvPr id="63" name="Freeform: Shape 62">
              <a:extLst>
                <a:ext uri="{FF2B5EF4-FFF2-40B4-BE49-F238E27FC236}">
                  <a16:creationId xmlns:a16="http://schemas.microsoft.com/office/drawing/2014/main" id="{7D63220B-6E9E-9E30-54E4-6A3FBFAFB580}"/>
                </a:ext>
              </a:extLst>
            </xdr:cNvPr>
            <xdr:cNvSpPr/>
          </xdr:nvSpPr>
          <xdr:spPr>
            <a:xfrm>
              <a:off x="3291139" y="2438371"/>
              <a:ext cx="324996" cy="62226"/>
            </a:xfrm>
            <a:custGeom>
              <a:avLst/>
              <a:gdLst>
                <a:gd name="csX0" fmla="*/ 303128 w 324996"/>
                <a:gd name="csY0" fmla="*/ 13918 h 62226"/>
                <a:gd name="csX1" fmla="*/ 312588 w 324996"/>
                <a:gd name="csY1" fmla="*/ 62032 h 62226"/>
                <a:gd name="csX2" fmla="*/ 324811 w 324996"/>
                <a:gd name="csY2" fmla="*/ 62032 h 62226"/>
                <a:gd name="csX3" fmla="*/ 312588 w 324996"/>
                <a:gd name="csY3" fmla="*/ -182 h 62226"/>
                <a:gd name="csX4" fmla="*/ 57 w 324996"/>
                <a:gd name="csY4" fmla="*/ 61927 h 62226"/>
                <a:gd name="csX5" fmla="*/ 57 w 324996"/>
                <a:gd name="csY5" fmla="*/ 62044 h 62226"/>
                <a:gd name="csX6" fmla="*/ 61016 w 324996"/>
                <a:gd name="csY6" fmla="*/ 62044 h 62226"/>
              </a:gdLst>
              <a:ahLst/>
              <a:cxnLst>
                <a:cxn ang="0">
                  <a:pos x="csX0" y="csY0"/>
                </a:cxn>
                <a:cxn ang="0">
                  <a:pos x="csX1" y="csY1"/>
                </a:cxn>
                <a:cxn ang="0">
                  <a:pos x="csX2" y="csY2"/>
                </a:cxn>
                <a:cxn ang="0">
                  <a:pos x="csX3" y="csY3"/>
                </a:cxn>
                <a:cxn ang="0">
                  <a:pos x="csX4" y="csY4"/>
                </a:cxn>
                <a:cxn ang="0">
                  <a:pos x="csX5" y="csY5"/>
                </a:cxn>
                <a:cxn ang="0">
                  <a:pos x="csX6" y="csY6"/>
                </a:cxn>
              </a:cxnLst>
              <a:rect l="l" t="t" r="r" b="b"/>
              <a:pathLst>
                <a:path w="324996" h="62226">
                  <a:moveTo>
                    <a:pt x="303128" y="13918"/>
                  </a:moveTo>
                  <a:lnTo>
                    <a:pt x="312588" y="62032"/>
                  </a:lnTo>
                  <a:lnTo>
                    <a:pt x="324811" y="62032"/>
                  </a:lnTo>
                  <a:lnTo>
                    <a:pt x="312588" y="-182"/>
                  </a:lnTo>
                  <a:lnTo>
                    <a:pt x="57" y="61927"/>
                  </a:lnTo>
                  <a:cubicBezTo>
                    <a:pt x="-273" y="61997"/>
                    <a:pt x="-261" y="62044"/>
                    <a:pt x="57" y="62044"/>
                  </a:cubicBezTo>
                  <a:lnTo>
                    <a:pt x="61016" y="62044"/>
                  </a:lnTo>
                  <a:close/>
                </a:path>
              </a:pathLst>
            </a:custGeom>
            <a:grpFill/>
            <a:ln w="11744" cap="flat">
              <a:noFill/>
              <a:prstDash val="solid"/>
              <a:miter/>
            </a:ln>
          </xdr:spPr>
          <xdr:txBody>
            <a:bodyPr wrap="square"/>
            <a:lstStyle/>
            <a:p>
              <a:endParaRPr lang="en-US"/>
            </a:p>
          </xdr:txBody>
        </xdr:sp>
        <xdr:sp macro="" textlink="">
          <xdr:nvSpPr>
            <xdr:cNvPr id="64" name="Freeform: Shape 63">
              <a:extLst>
                <a:ext uri="{FF2B5EF4-FFF2-40B4-BE49-F238E27FC236}">
                  <a16:creationId xmlns:a16="http://schemas.microsoft.com/office/drawing/2014/main" id="{4959C093-9A23-1E69-2F8C-0C55D35E0FFB}"/>
                </a:ext>
              </a:extLst>
            </xdr:cNvPr>
            <xdr:cNvSpPr/>
          </xdr:nvSpPr>
          <xdr:spPr>
            <a:xfrm>
              <a:off x="3214540" y="2371586"/>
              <a:ext cx="338791" cy="129011"/>
            </a:xfrm>
            <a:custGeom>
              <a:avLst/>
              <a:gdLst>
                <a:gd name="csX0" fmla="*/ 308543 w 338791"/>
                <a:gd name="csY0" fmla="*/ 15516 h 129011"/>
                <a:gd name="csX1" fmla="*/ 326618 w 338791"/>
                <a:gd name="csY1" fmla="*/ 60693 h 129011"/>
                <a:gd name="csX2" fmla="*/ 338606 w 338791"/>
                <a:gd name="csY2" fmla="*/ 58296 h 129011"/>
                <a:gd name="csX3" fmla="*/ 315218 w 338791"/>
                <a:gd name="csY3" fmla="*/ -182 h 129011"/>
                <a:gd name="csX4" fmla="*/ -76 w 338791"/>
                <a:gd name="csY4" fmla="*/ 128712 h 129011"/>
                <a:gd name="csX5" fmla="*/ -76 w 338791"/>
                <a:gd name="csY5" fmla="*/ 128829 h 129011"/>
                <a:gd name="csX6" fmla="*/ 31327 w 338791"/>
                <a:gd name="csY6" fmla="*/ 128829 h 129011"/>
              </a:gdLst>
              <a:ahLst/>
              <a:cxnLst>
                <a:cxn ang="0">
                  <a:pos x="csX0" y="csY0"/>
                </a:cxn>
                <a:cxn ang="0">
                  <a:pos x="csX1" y="csY1"/>
                </a:cxn>
                <a:cxn ang="0">
                  <a:pos x="csX2" y="csY2"/>
                </a:cxn>
                <a:cxn ang="0">
                  <a:pos x="csX3" y="csY3"/>
                </a:cxn>
                <a:cxn ang="0">
                  <a:pos x="csX4" y="csY4"/>
                </a:cxn>
                <a:cxn ang="0">
                  <a:pos x="csX5" y="csY5"/>
                </a:cxn>
                <a:cxn ang="0">
                  <a:pos x="csX6" y="csY6"/>
                </a:cxn>
              </a:cxnLst>
              <a:rect l="l" t="t" r="r" b="b"/>
              <a:pathLst>
                <a:path w="338791" h="129011">
                  <a:moveTo>
                    <a:pt x="308543" y="15516"/>
                  </a:moveTo>
                  <a:lnTo>
                    <a:pt x="326618" y="60693"/>
                  </a:lnTo>
                  <a:lnTo>
                    <a:pt x="338606" y="58296"/>
                  </a:lnTo>
                  <a:lnTo>
                    <a:pt x="315218" y="-182"/>
                  </a:lnTo>
                  <a:lnTo>
                    <a:pt x="-76" y="128712"/>
                  </a:lnTo>
                  <a:cubicBezTo>
                    <a:pt x="-229" y="128782"/>
                    <a:pt x="-217" y="128829"/>
                    <a:pt x="-76" y="128829"/>
                  </a:cubicBezTo>
                  <a:lnTo>
                    <a:pt x="31327" y="128829"/>
                  </a:lnTo>
                  <a:close/>
                </a:path>
              </a:pathLst>
            </a:custGeom>
            <a:grpFill/>
            <a:ln w="11744" cap="flat">
              <a:noFill/>
              <a:prstDash val="solid"/>
              <a:miter/>
            </a:ln>
          </xdr:spPr>
          <xdr:txBody>
            <a:bodyPr wrap="square"/>
            <a:lstStyle/>
            <a:p>
              <a:endParaRPr lang="en-US"/>
            </a:p>
          </xdr:txBody>
        </xdr:sp>
        <xdr:sp macro="" textlink="">
          <xdr:nvSpPr>
            <xdr:cNvPr id="65" name="Freeform: Shape 64">
              <a:extLst>
                <a:ext uri="{FF2B5EF4-FFF2-40B4-BE49-F238E27FC236}">
                  <a16:creationId xmlns:a16="http://schemas.microsoft.com/office/drawing/2014/main" id="{4B924738-6B26-8871-957C-89358FC9C72A}"/>
                </a:ext>
              </a:extLst>
            </xdr:cNvPr>
            <xdr:cNvSpPr/>
          </xdr:nvSpPr>
          <xdr:spPr>
            <a:xfrm>
              <a:off x="3135427" y="2518586"/>
              <a:ext cx="527941" cy="239880"/>
            </a:xfrm>
            <a:custGeom>
              <a:avLst/>
              <a:gdLst>
                <a:gd name="csX0" fmla="*/ 527756 w 527941"/>
                <a:gd name="csY0" fmla="*/ -182 h 239880"/>
                <a:gd name="csX1" fmla="*/ -186 w 527941"/>
                <a:gd name="csY1" fmla="*/ -182 h 239880"/>
                <a:gd name="csX2" fmla="*/ -186 w 527941"/>
                <a:gd name="csY2" fmla="*/ 239699 h 239880"/>
                <a:gd name="csX3" fmla="*/ 527756 w 527941"/>
                <a:gd name="csY3" fmla="*/ 239699 h 239880"/>
                <a:gd name="csX4" fmla="*/ 515769 w 527941"/>
                <a:gd name="csY4" fmla="*/ 227703 h 239880"/>
                <a:gd name="csX5" fmla="*/ 11802 w 527941"/>
                <a:gd name="csY5" fmla="*/ 227703 h 239880"/>
                <a:gd name="csX6" fmla="*/ 11802 w 527941"/>
                <a:gd name="csY6" fmla="*/ 11814 h 239880"/>
                <a:gd name="csX7" fmla="*/ 515769 w 527941"/>
                <a:gd name="csY7" fmla="*/ 11814 h 239880"/>
              </a:gdLst>
              <a:ahLst/>
              <a:cxnLst>
                <a:cxn ang="0">
                  <a:pos x="csX0" y="csY0"/>
                </a:cxn>
                <a:cxn ang="0">
                  <a:pos x="csX1" y="csY1"/>
                </a:cxn>
                <a:cxn ang="0">
                  <a:pos x="csX2" y="csY2"/>
                </a:cxn>
                <a:cxn ang="0">
                  <a:pos x="csX3" y="csY3"/>
                </a:cxn>
                <a:cxn ang="0">
                  <a:pos x="csX4" y="csY4"/>
                </a:cxn>
                <a:cxn ang="0">
                  <a:pos x="csX5" y="csY5"/>
                </a:cxn>
                <a:cxn ang="0">
                  <a:pos x="csX6" y="csY6"/>
                </a:cxn>
                <a:cxn ang="0">
                  <a:pos x="csX7" y="csY7"/>
                </a:cxn>
              </a:cxnLst>
              <a:rect l="l" t="t" r="r" b="b"/>
              <a:pathLst>
                <a:path w="527941" h="239880">
                  <a:moveTo>
                    <a:pt x="527756" y="-182"/>
                  </a:moveTo>
                  <a:lnTo>
                    <a:pt x="-186" y="-182"/>
                  </a:lnTo>
                  <a:lnTo>
                    <a:pt x="-186" y="239699"/>
                  </a:lnTo>
                  <a:lnTo>
                    <a:pt x="527756" y="239699"/>
                  </a:lnTo>
                  <a:close/>
                  <a:moveTo>
                    <a:pt x="515769" y="227703"/>
                  </a:moveTo>
                  <a:lnTo>
                    <a:pt x="11802" y="227703"/>
                  </a:lnTo>
                  <a:lnTo>
                    <a:pt x="11802" y="11814"/>
                  </a:lnTo>
                  <a:lnTo>
                    <a:pt x="515769" y="11814"/>
                  </a:lnTo>
                  <a:close/>
                </a:path>
              </a:pathLst>
            </a:custGeom>
            <a:grpFill/>
            <a:ln w="11744" cap="flat">
              <a:noFill/>
              <a:prstDash val="solid"/>
              <a:miter/>
            </a:ln>
          </xdr:spPr>
          <xdr:txBody>
            <a:bodyPr wrap="square"/>
            <a:lstStyle/>
            <a:p>
              <a:endParaRPr lang="en-US"/>
            </a:p>
          </xdr:txBody>
        </xdr:sp>
        <xdr:sp macro="" textlink="">
          <xdr:nvSpPr>
            <xdr:cNvPr id="66" name="Freeform: Shape 65">
              <a:extLst>
                <a:ext uri="{FF2B5EF4-FFF2-40B4-BE49-F238E27FC236}">
                  <a16:creationId xmlns:a16="http://schemas.microsoft.com/office/drawing/2014/main" id="{A6C16E62-CEA1-31CD-0A06-8C14D4819A9F}"/>
                </a:ext>
              </a:extLst>
            </xdr:cNvPr>
            <xdr:cNvSpPr/>
          </xdr:nvSpPr>
          <xdr:spPr>
            <a:xfrm>
              <a:off x="3356208" y="2584549"/>
              <a:ext cx="86380" cy="107955"/>
            </a:xfrm>
            <a:custGeom>
              <a:avLst/>
              <a:gdLst>
                <a:gd name="csX0" fmla="*/ 43004 w 86380"/>
                <a:gd name="csY0" fmla="*/ 107774 h 107955"/>
                <a:gd name="csX1" fmla="*/ 86194 w 86380"/>
                <a:gd name="csY1" fmla="*/ 53796 h 107955"/>
                <a:gd name="csX2" fmla="*/ 43004 w 86380"/>
                <a:gd name="csY2" fmla="*/ -182 h 107955"/>
                <a:gd name="csX3" fmla="*/ -186 w 86380"/>
                <a:gd name="csY3" fmla="*/ 53796 h 107955"/>
                <a:gd name="csX4" fmla="*/ 43004 w 86380"/>
                <a:gd name="csY4" fmla="*/ 107774 h 107955"/>
                <a:gd name="csX5" fmla="*/ 43004 w 86380"/>
                <a:gd name="csY5" fmla="*/ 11814 h 107955"/>
                <a:gd name="csX6" fmla="*/ 74195 w 86380"/>
                <a:gd name="csY6" fmla="*/ 53796 h 107955"/>
                <a:gd name="csX7" fmla="*/ 43004 w 86380"/>
                <a:gd name="csY7" fmla="*/ 95777 h 107955"/>
                <a:gd name="csX8" fmla="*/ 11813 w 86380"/>
                <a:gd name="csY8" fmla="*/ 53796 h 107955"/>
                <a:gd name="csX9" fmla="*/ 43004 w 86380"/>
                <a:gd name="csY9" fmla="*/ 11814 h 107955"/>
              </a:gdLst>
              <a:ahLst/>
              <a:cxnLst>
                <a:cxn ang="0">
                  <a:pos x="csX0" y="csY0"/>
                </a:cxn>
                <a:cxn ang="0">
                  <a:pos x="csX1" y="csY1"/>
                </a:cxn>
                <a:cxn ang="0">
                  <a:pos x="csX2" y="csY2"/>
                </a:cxn>
                <a:cxn ang="0">
                  <a:pos x="csX3" y="csY3"/>
                </a:cxn>
                <a:cxn ang="0">
                  <a:pos x="csX4" y="csY4"/>
                </a:cxn>
                <a:cxn ang="0">
                  <a:pos x="csX5" y="csY5"/>
                </a:cxn>
                <a:cxn ang="0">
                  <a:pos x="csX6" y="csY6"/>
                </a:cxn>
                <a:cxn ang="0">
                  <a:pos x="csX7" y="csY7"/>
                </a:cxn>
                <a:cxn ang="0">
                  <a:pos x="csX8" y="csY8"/>
                </a:cxn>
                <a:cxn ang="0">
                  <a:pos x="csX9" y="csY9"/>
                </a:cxn>
              </a:cxnLst>
              <a:rect l="l" t="t" r="r" b="b"/>
              <a:pathLst>
                <a:path w="86380" h="107955">
                  <a:moveTo>
                    <a:pt x="43004" y="107774"/>
                  </a:moveTo>
                  <a:cubicBezTo>
                    <a:pt x="66861" y="107774"/>
                    <a:pt x="86194" y="83605"/>
                    <a:pt x="86194" y="53796"/>
                  </a:cubicBezTo>
                  <a:cubicBezTo>
                    <a:pt x="86194" y="23987"/>
                    <a:pt x="66850" y="-182"/>
                    <a:pt x="43004" y="-182"/>
                  </a:cubicBezTo>
                  <a:cubicBezTo>
                    <a:pt x="19158" y="-182"/>
                    <a:pt x="-186" y="23987"/>
                    <a:pt x="-186" y="53796"/>
                  </a:cubicBezTo>
                  <a:cubicBezTo>
                    <a:pt x="-186" y="83605"/>
                    <a:pt x="19147" y="107774"/>
                    <a:pt x="43004" y="107774"/>
                  </a:cubicBezTo>
                  <a:close/>
                  <a:moveTo>
                    <a:pt x="43004" y="11814"/>
                  </a:moveTo>
                  <a:cubicBezTo>
                    <a:pt x="60210" y="11814"/>
                    <a:pt x="74195" y="30649"/>
                    <a:pt x="74195" y="53796"/>
                  </a:cubicBezTo>
                  <a:cubicBezTo>
                    <a:pt x="74195" y="76943"/>
                    <a:pt x="60198" y="95777"/>
                    <a:pt x="43004" y="95777"/>
                  </a:cubicBezTo>
                  <a:cubicBezTo>
                    <a:pt x="25810" y="95777"/>
                    <a:pt x="11813" y="76943"/>
                    <a:pt x="11813" y="53796"/>
                  </a:cubicBezTo>
                  <a:cubicBezTo>
                    <a:pt x="11813" y="30649"/>
                    <a:pt x="25810" y="11814"/>
                    <a:pt x="43004" y="11814"/>
                  </a:cubicBezTo>
                  <a:close/>
                </a:path>
              </a:pathLst>
            </a:custGeom>
            <a:grpFill/>
            <a:ln w="11744" cap="flat">
              <a:noFill/>
              <a:prstDash val="solid"/>
              <a:miter/>
            </a:ln>
          </xdr:spPr>
          <xdr:txBody>
            <a:bodyPr wrap="square"/>
            <a:lstStyle/>
            <a:p>
              <a:endParaRPr lang="en-US"/>
            </a:p>
          </xdr:txBody>
        </xdr:sp>
        <xdr:sp macro="" textlink="">
          <xdr:nvSpPr>
            <xdr:cNvPr id="67" name="Freeform: Shape 66">
              <a:extLst>
                <a:ext uri="{FF2B5EF4-FFF2-40B4-BE49-F238E27FC236}">
                  <a16:creationId xmlns:a16="http://schemas.microsoft.com/office/drawing/2014/main" id="{47306E7A-74E5-ADAD-4E66-4A19EE2C4DD7}"/>
                </a:ext>
              </a:extLst>
            </xdr:cNvPr>
            <xdr:cNvSpPr/>
          </xdr:nvSpPr>
          <xdr:spPr>
            <a:xfrm>
              <a:off x="3225404" y="2614530"/>
              <a:ext cx="48023" cy="48023"/>
            </a:xfrm>
            <a:custGeom>
              <a:avLst/>
              <a:gdLst>
                <a:gd name="csX0" fmla="*/ 17313 w 48023"/>
                <a:gd name="csY0" fmla="*/ 46962 h 48023"/>
                <a:gd name="csX1" fmla="*/ 46965 w 48023"/>
                <a:gd name="csY1" fmla="*/ 30195 h 48023"/>
                <a:gd name="csX2" fmla="*/ 46965 w 48023"/>
                <a:gd name="csY2" fmla="*/ 17317 h 48023"/>
                <a:gd name="csX3" fmla="*/ 30347 w 48023"/>
                <a:gd name="csY3" fmla="*/ 703 h 48023"/>
                <a:gd name="csX4" fmla="*/ 695 w 48023"/>
                <a:gd name="csY4" fmla="*/ 17447 h 48023"/>
                <a:gd name="csX5" fmla="*/ 695 w 48023"/>
                <a:gd name="csY5" fmla="*/ 30360 h 48023"/>
                <a:gd name="csX6" fmla="*/ 17313 w 48023"/>
                <a:gd name="csY6" fmla="*/ 46962 h 48023"/>
                <a:gd name="csX7" fmla="*/ 23812 w 48023"/>
                <a:gd name="csY7" fmla="*/ 11819 h 48023"/>
                <a:gd name="csX8" fmla="*/ 35800 w 48023"/>
                <a:gd name="csY8" fmla="*/ 23815 h 48023"/>
                <a:gd name="csX9" fmla="*/ 23812 w 48023"/>
                <a:gd name="csY9" fmla="*/ 35811 h 48023"/>
                <a:gd name="csX10" fmla="*/ 11813 w 48023"/>
                <a:gd name="csY10" fmla="*/ 23815 h 48023"/>
                <a:gd name="csX11" fmla="*/ 23812 w 48023"/>
                <a:gd name="csY11" fmla="*/ 11819 h 48023"/>
              </a:gdLst>
              <a:ahLst/>
              <a:cxnLst>
                <a:cxn ang="0">
                  <a:pos x="csX0" y="csY0"/>
                </a:cxn>
                <a:cxn ang="0">
                  <a:pos x="csX1" y="csY1"/>
                </a:cxn>
                <a:cxn ang="0">
                  <a:pos x="csX2" y="csY2"/>
                </a:cxn>
                <a:cxn ang="0">
                  <a:pos x="csX3" y="csY3"/>
                </a:cxn>
                <a:cxn ang="0">
                  <a:pos x="csX4" y="csY4"/>
                </a:cxn>
                <a:cxn ang="0">
                  <a:pos x="csX5" y="csY5"/>
                </a:cxn>
                <a:cxn ang="0">
                  <a:pos x="csX6" y="csY6"/>
                </a:cxn>
                <a:cxn ang="0">
                  <a:pos x="csX7" y="csY7"/>
                </a:cxn>
                <a:cxn ang="0">
                  <a:pos x="csX8" y="csY8"/>
                </a:cxn>
                <a:cxn ang="0">
                  <a:pos x="csX9" y="csY9"/>
                </a:cxn>
                <a:cxn ang="0">
                  <a:pos x="csX10" y="csY10"/>
                </a:cxn>
                <a:cxn ang="0">
                  <a:pos x="csX11" y="csY11"/>
                </a:cxn>
              </a:cxnLst>
              <a:rect l="l" t="t" r="r" b="b"/>
              <a:pathLst>
                <a:path w="48023" h="48023">
                  <a:moveTo>
                    <a:pt x="17313" y="46962"/>
                  </a:moveTo>
                  <a:cubicBezTo>
                    <a:pt x="30135" y="50510"/>
                    <a:pt x="43404" y="43002"/>
                    <a:pt x="46965" y="30195"/>
                  </a:cubicBezTo>
                  <a:cubicBezTo>
                    <a:pt x="48128" y="25977"/>
                    <a:pt x="48128" y="21524"/>
                    <a:pt x="46965" y="17317"/>
                  </a:cubicBezTo>
                  <a:cubicBezTo>
                    <a:pt x="44755" y="9222"/>
                    <a:pt x="38444" y="2912"/>
                    <a:pt x="30347" y="703"/>
                  </a:cubicBezTo>
                  <a:cubicBezTo>
                    <a:pt x="17537" y="-2857"/>
                    <a:pt x="4256" y="4639"/>
                    <a:pt x="695" y="17447"/>
                  </a:cubicBezTo>
                  <a:cubicBezTo>
                    <a:pt x="-480" y="21665"/>
                    <a:pt x="-480" y="26130"/>
                    <a:pt x="695" y="30360"/>
                  </a:cubicBezTo>
                  <a:cubicBezTo>
                    <a:pt x="2905" y="38443"/>
                    <a:pt x="9228" y="44753"/>
                    <a:pt x="17313" y="46962"/>
                  </a:cubicBezTo>
                  <a:close/>
                  <a:moveTo>
                    <a:pt x="23812" y="11819"/>
                  </a:moveTo>
                  <a:cubicBezTo>
                    <a:pt x="30429" y="11819"/>
                    <a:pt x="35800" y="17188"/>
                    <a:pt x="35800" y="23815"/>
                  </a:cubicBezTo>
                  <a:cubicBezTo>
                    <a:pt x="35800" y="30442"/>
                    <a:pt x="30429" y="35811"/>
                    <a:pt x="23812" y="35811"/>
                  </a:cubicBezTo>
                  <a:cubicBezTo>
                    <a:pt x="17184" y="35811"/>
                    <a:pt x="11813" y="30442"/>
                    <a:pt x="11813" y="23815"/>
                  </a:cubicBezTo>
                  <a:cubicBezTo>
                    <a:pt x="11813" y="17188"/>
                    <a:pt x="17184" y="11819"/>
                    <a:pt x="23812" y="11819"/>
                  </a:cubicBezTo>
                  <a:close/>
                </a:path>
              </a:pathLst>
            </a:custGeom>
            <a:grpFill/>
            <a:ln w="11744" cap="flat">
              <a:noFill/>
              <a:prstDash val="solid"/>
              <a:miter/>
            </a:ln>
          </xdr:spPr>
          <xdr:txBody>
            <a:bodyPr wrap="square"/>
            <a:lstStyle/>
            <a:p>
              <a:endParaRPr lang="en-US"/>
            </a:p>
          </xdr:txBody>
        </xdr:sp>
        <xdr:sp macro="" textlink="">
          <xdr:nvSpPr>
            <xdr:cNvPr id="68" name="Freeform: Shape 67">
              <a:extLst>
                <a:ext uri="{FF2B5EF4-FFF2-40B4-BE49-F238E27FC236}">
                  <a16:creationId xmlns:a16="http://schemas.microsoft.com/office/drawing/2014/main" id="{CCD9EA95-8873-4555-A8BE-DA602745E7F6}"/>
                </a:ext>
              </a:extLst>
            </xdr:cNvPr>
            <xdr:cNvSpPr/>
          </xdr:nvSpPr>
          <xdr:spPr>
            <a:xfrm>
              <a:off x="3525396" y="2614414"/>
              <a:ext cx="47990" cy="48117"/>
            </a:xfrm>
            <a:custGeom>
              <a:avLst/>
              <a:gdLst>
                <a:gd name="csX0" fmla="*/ 28702 w 47990"/>
                <a:gd name="csY0" fmla="*/ 47442 h 48117"/>
                <a:gd name="csX1" fmla="*/ 47799 w 47990"/>
                <a:gd name="csY1" fmla="*/ 22862 h 48117"/>
                <a:gd name="csX2" fmla="*/ 47799 w 47990"/>
                <a:gd name="csY2" fmla="*/ 22862 h 48117"/>
                <a:gd name="csX3" fmla="*/ 36999 w 47990"/>
                <a:gd name="csY3" fmla="*/ 3522 h 48117"/>
                <a:gd name="csX4" fmla="*/ 3516 w 47990"/>
                <a:gd name="csY4" fmla="*/ 11230 h 48117"/>
                <a:gd name="csX5" fmla="*/ -186 w 47990"/>
                <a:gd name="csY5" fmla="*/ 23908 h 48117"/>
                <a:gd name="csX6" fmla="*/ 23848 w 47990"/>
                <a:gd name="csY6" fmla="*/ 47936 h 48117"/>
                <a:gd name="csX7" fmla="*/ 28702 w 47990"/>
                <a:gd name="csY7" fmla="*/ 47442 h 48117"/>
                <a:gd name="csX8" fmla="*/ 23812 w 47990"/>
                <a:gd name="csY8" fmla="*/ 11935 h 48117"/>
                <a:gd name="csX9" fmla="*/ 35800 w 47990"/>
                <a:gd name="csY9" fmla="*/ 23931 h 48117"/>
                <a:gd name="csX10" fmla="*/ 23812 w 47990"/>
                <a:gd name="csY10" fmla="*/ 35928 h 48117"/>
                <a:gd name="csX11" fmla="*/ 11813 w 47990"/>
                <a:gd name="csY11" fmla="*/ 23931 h 48117"/>
                <a:gd name="csX12" fmla="*/ 23812 w 47990"/>
                <a:gd name="csY12" fmla="*/ 11935 h 48117"/>
              </a:gdLst>
              <a:ahLst/>
              <a:cxnLst>
                <a:cxn ang="0">
                  <a:pos x="csX0" y="csY0"/>
                </a:cxn>
                <a:cxn ang="0">
                  <a:pos x="csX1" y="csY1"/>
                </a:cxn>
                <a:cxn ang="0">
                  <a:pos x="csX2" y="csY2"/>
                </a:cxn>
                <a:cxn ang="0">
                  <a:pos x="csX3" y="csY3"/>
                </a:cxn>
                <a:cxn ang="0">
                  <a:pos x="csX4" y="csY4"/>
                </a:cxn>
                <a:cxn ang="0">
                  <a:pos x="csX5" y="csY5"/>
                </a:cxn>
                <a:cxn ang="0">
                  <a:pos x="csX6" y="csY6"/>
                </a:cxn>
                <a:cxn ang="0">
                  <a:pos x="csX7" y="csY7"/>
                </a:cxn>
                <a:cxn ang="0">
                  <a:pos x="csX8" y="csY8"/>
                </a:cxn>
                <a:cxn ang="0">
                  <a:pos x="csX9" y="csY9"/>
                </a:cxn>
                <a:cxn ang="0">
                  <a:pos x="csX10" y="csY10"/>
                </a:cxn>
                <a:cxn ang="0">
                  <a:pos x="csX11" y="csY11"/>
                </a:cxn>
                <a:cxn ang="0">
                  <a:pos x="csX12" y="csY12"/>
                </a:cxn>
              </a:cxnLst>
              <a:rect l="l" t="t" r="r" b="b"/>
              <a:pathLst>
                <a:path w="47990" h="48117">
                  <a:moveTo>
                    <a:pt x="28702" y="47442"/>
                  </a:moveTo>
                  <a:cubicBezTo>
                    <a:pt x="40078" y="44799"/>
                    <a:pt x="48046" y="34541"/>
                    <a:pt x="47799" y="22862"/>
                  </a:cubicBezTo>
                  <a:lnTo>
                    <a:pt x="47799" y="22862"/>
                  </a:lnTo>
                  <a:cubicBezTo>
                    <a:pt x="47952" y="14931"/>
                    <a:pt x="43827" y="7540"/>
                    <a:pt x="36999" y="3522"/>
                  </a:cubicBezTo>
                  <a:cubicBezTo>
                    <a:pt x="25622" y="-3598"/>
                    <a:pt x="10638" y="-144"/>
                    <a:pt x="3516" y="11230"/>
                  </a:cubicBezTo>
                  <a:cubicBezTo>
                    <a:pt x="1130" y="15037"/>
                    <a:pt x="-151" y="19419"/>
                    <a:pt x="-186" y="23908"/>
                  </a:cubicBezTo>
                  <a:cubicBezTo>
                    <a:pt x="-186" y="37185"/>
                    <a:pt x="10579" y="47948"/>
                    <a:pt x="23848" y="47936"/>
                  </a:cubicBezTo>
                  <a:cubicBezTo>
                    <a:pt x="25481" y="47936"/>
                    <a:pt x="27103" y="47771"/>
                    <a:pt x="28702" y="47442"/>
                  </a:cubicBezTo>
                  <a:close/>
                  <a:moveTo>
                    <a:pt x="23812" y="11935"/>
                  </a:moveTo>
                  <a:cubicBezTo>
                    <a:pt x="30429" y="11935"/>
                    <a:pt x="35800" y="17305"/>
                    <a:pt x="35800" y="23931"/>
                  </a:cubicBezTo>
                  <a:cubicBezTo>
                    <a:pt x="35800" y="30558"/>
                    <a:pt x="30429" y="35928"/>
                    <a:pt x="23812" y="35928"/>
                  </a:cubicBezTo>
                  <a:cubicBezTo>
                    <a:pt x="17184" y="35928"/>
                    <a:pt x="11813" y="30558"/>
                    <a:pt x="11813" y="23931"/>
                  </a:cubicBezTo>
                  <a:cubicBezTo>
                    <a:pt x="11813" y="17305"/>
                    <a:pt x="17184" y="11935"/>
                    <a:pt x="23812" y="11935"/>
                  </a:cubicBezTo>
                  <a:close/>
                </a:path>
              </a:pathLst>
            </a:custGeom>
            <a:grpFill/>
            <a:ln w="11744" cap="flat">
              <a:noFill/>
              <a:prstDash val="solid"/>
              <a:miter/>
            </a:ln>
          </xdr:spPr>
          <xdr:txBody>
            <a:bodyPr wrap="square"/>
            <a:lstStyle/>
            <a:p>
              <a:endParaRPr lang="en-US"/>
            </a:p>
          </xdr:txBody>
        </xdr:sp>
        <xdr:sp macro="" textlink="">
          <xdr:nvSpPr>
            <xdr:cNvPr id="69" name="Freeform: Shape 68">
              <a:extLst>
                <a:ext uri="{FF2B5EF4-FFF2-40B4-BE49-F238E27FC236}">
                  <a16:creationId xmlns:a16="http://schemas.microsoft.com/office/drawing/2014/main" id="{30DD4B49-AD72-03BB-5C54-7EBFE41E7FA0}"/>
                </a:ext>
              </a:extLst>
            </xdr:cNvPr>
            <xdr:cNvSpPr/>
          </xdr:nvSpPr>
          <xdr:spPr>
            <a:xfrm>
              <a:off x="3171413" y="2554564"/>
              <a:ext cx="455958" cy="167926"/>
            </a:xfrm>
            <a:custGeom>
              <a:avLst/>
              <a:gdLst>
                <a:gd name="csX0" fmla="*/ 437779 w 455958"/>
                <a:gd name="csY0" fmla="*/ 167744 h 167926"/>
                <a:gd name="csX1" fmla="*/ 455772 w 455958"/>
                <a:gd name="csY1" fmla="*/ 149755 h 167926"/>
                <a:gd name="csX2" fmla="*/ 455772 w 455958"/>
                <a:gd name="csY2" fmla="*/ 17807 h 167926"/>
                <a:gd name="csX3" fmla="*/ 437779 w 455958"/>
                <a:gd name="csY3" fmla="*/ -182 h 167926"/>
                <a:gd name="csX4" fmla="*/ 23812 w 455958"/>
                <a:gd name="csY4" fmla="*/ -182 h 167926"/>
                <a:gd name="csX5" fmla="*/ -186 w 455958"/>
                <a:gd name="csY5" fmla="*/ 23811 h 167926"/>
                <a:gd name="csX6" fmla="*/ -186 w 455958"/>
                <a:gd name="csY6" fmla="*/ 143751 h 167926"/>
                <a:gd name="csX7" fmla="*/ 23812 w 455958"/>
                <a:gd name="csY7" fmla="*/ 167744 h 167926"/>
                <a:gd name="csX8" fmla="*/ 11813 w 455958"/>
                <a:gd name="csY8" fmla="*/ 28781 h 167926"/>
                <a:gd name="csX9" fmla="*/ 28784 w 455958"/>
                <a:gd name="csY9" fmla="*/ 11814 h 167926"/>
                <a:gd name="csX10" fmla="*/ 432820 w 455958"/>
                <a:gd name="csY10" fmla="*/ 11814 h 167926"/>
                <a:gd name="csX11" fmla="*/ 443785 w 455958"/>
                <a:gd name="csY11" fmla="*/ 22777 h 167926"/>
                <a:gd name="csX12" fmla="*/ 443785 w 455958"/>
                <a:gd name="csY12" fmla="*/ 144797 h 167926"/>
                <a:gd name="csX13" fmla="*/ 432820 w 455958"/>
                <a:gd name="csY13" fmla="*/ 155748 h 167926"/>
                <a:gd name="csX14" fmla="*/ 28784 w 455958"/>
                <a:gd name="csY14" fmla="*/ 155748 h 167926"/>
                <a:gd name="csX15" fmla="*/ 11813 w 455958"/>
                <a:gd name="csY15" fmla="*/ 138805 h 167926"/>
              </a:gdLst>
              <a:ahLst/>
              <a:cxnLst>
                <a:cxn ang="0">
                  <a:pos x="csX0" y="csY0"/>
                </a:cxn>
                <a:cxn ang="0">
                  <a:pos x="csX1" y="csY1"/>
                </a:cxn>
                <a:cxn ang="0">
                  <a:pos x="csX2" y="csY2"/>
                </a:cxn>
                <a:cxn ang="0">
                  <a:pos x="csX3" y="csY3"/>
                </a:cxn>
                <a:cxn ang="0">
                  <a:pos x="csX4" y="csY4"/>
                </a:cxn>
                <a:cxn ang="0">
                  <a:pos x="csX5" y="csY5"/>
                </a:cxn>
                <a:cxn ang="0">
                  <a:pos x="csX6" y="csY6"/>
                </a:cxn>
                <a:cxn ang="0">
                  <a:pos x="csX7" y="csY7"/>
                </a:cxn>
                <a:cxn ang="0">
                  <a:pos x="csX8" y="csY8"/>
                </a:cxn>
                <a:cxn ang="0">
                  <a:pos x="csX9" y="csY9"/>
                </a:cxn>
                <a:cxn ang="0">
                  <a:pos x="csX10" y="csY10"/>
                </a:cxn>
                <a:cxn ang="0">
                  <a:pos x="csX11" y="csY11"/>
                </a:cxn>
                <a:cxn ang="0">
                  <a:pos x="csX12" y="csY12"/>
                </a:cxn>
                <a:cxn ang="0">
                  <a:pos x="csX13" y="csY13"/>
                </a:cxn>
                <a:cxn ang="0">
                  <a:pos x="csX14" y="csY14"/>
                </a:cxn>
                <a:cxn ang="0">
                  <a:pos x="csX15" y="csY15"/>
                </a:cxn>
              </a:cxnLst>
              <a:rect l="l" t="t" r="r" b="b"/>
              <a:pathLst>
                <a:path w="455958" h="167926">
                  <a:moveTo>
                    <a:pt x="437779" y="167744"/>
                  </a:moveTo>
                  <a:lnTo>
                    <a:pt x="455772" y="149755"/>
                  </a:lnTo>
                  <a:lnTo>
                    <a:pt x="455772" y="17807"/>
                  </a:lnTo>
                  <a:lnTo>
                    <a:pt x="437779" y="-182"/>
                  </a:lnTo>
                  <a:lnTo>
                    <a:pt x="23812" y="-182"/>
                  </a:lnTo>
                  <a:lnTo>
                    <a:pt x="-186" y="23811"/>
                  </a:lnTo>
                  <a:lnTo>
                    <a:pt x="-186" y="143751"/>
                  </a:lnTo>
                  <a:lnTo>
                    <a:pt x="23812" y="167744"/>
                  </a:lnTo>
                  <a:close/>
                  <a:moveTo>
                    <a:pt x="11813" y="28781"/>
                  </a:moveTo>
                  <a:lnTo>
                    <a:pt x="28784" y="11814"/>
                  </a:lnTo>
                  <a:lnTo>
                    <a:pt x="432820" y="11814"/>
                  </a:lnTo>
                  <a:lnTo>
                    <a:pt x="443785" y="22777"/>
                  </a:lnTo>
                  <a:lnTo>
                    <a:pt x="443785" y="144797"/>
                  </a:lnTo>
                  <a:lnTo>
                    <a:pt x="432820" y="155748"/>
                  </a:lnTo>
                  <a:lnTo>
                    <a:pt x="28784" y="155748"/>
                  </a:lnTo>
                  <a:lnTo>
                    <a:pt x="11813" y="138805"/>
                  </a:lnTo>
                  <a:close/>
                </a:path>
              </a:pathLst>
            </a:custGeom>
            <a:grpFill/>
            <a:ln w="11744" cap="flat">
              <a:noFill/>
              <a:prstDash val="solid"/>
              <a:miter/>
            </a:ln>
          </xdr:spPr>
          <xdr:txBody>
            <a:bodyPr wrap="square"/>
            <a:lstStyle/>
            <a:p>
              <a:endParaRPr lang="en-US"/>
            </a:p>
          </xdr:txBody>
        </xdr:sp>
      </xdr:grpSp>
      <xdr:sp macro="" textlink="">
        <xdr:nvSpPr>
          <xdr:cNvPr id="14" name="Freeform: Shape 13">
            <a:extLst>
              <a:ext uri="{FF2B5EF4-FFF2-40B4-BE49-F238E27FC236}">
                <a16:creationId xmlns:a16="http://schemas.microsoft.com/office/drawing/2014/main" id="{B658C561-3B92-11C9-6E3D-12EE267BDD1C}"/>
              </a:ext>
            </a:extLst>
          </xdr:cNvPr>
          <xdr:cNvSpPr/>
        </xdr:nvSpPr>
        <xdr:spPr>
          <a:xfrm>
            <a:off x="3352353" y="3518283"/>
            <a:ext cx="94019" cy="267481"/>
          </a:xfrm>
          <a:custGeom>
            <a:avLst/>
            <a:gdLst>
              <a:gd name="csX0" fmla="*/ 54662 w 94019"/>
              <a:gd name="csY0" fmla="*/ -182 h 267481"/>
              <a:gd name="csX1" fmla="*/ 54662 w 94019"/>
              <a:gd name="csY1" fmla="*/ 188964 h 267481"/>
              <a:gd name="csX2" fmla="*/ 38985 w 94019"/>
              <a:gd name="csY2" fmla="*/ 188964 h 267481"/>
              <a:gd name="csX3" fmla="*/ 38985 w 94019"/>
              <a:gd name="csY3" fmla="*/ -182 h 267481"/>
              <a:gd name="csX4" fmla="*/ 93833 w 94019"/>
              <a:gd name="csY4" fmla="*/ 173302 h 267481"/>
              <a:gd name="csX5" fmla="*/ 46824 w 94019"/>
              <a:gd name="csY5" fmla="*/ 267299 h 267481"/>
              <a:gd name="csX6" fmla="*/ -186 w 94019"/>
              <a:gd name="csY6" fmla="*/ 173302 h 267481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  <a:cxn ang="0">
                <a:pos x="csX5" y="csY5"/>
              </a:cxn>
              <a:cxn ang="0">
                <a:pos x="csX6" y="csY6"/>
              </a:cxn>
            </a:cxnLst>
            <a:rect l="l" t="t" r="r" b="b"/>
            <a:pathLst>
              <a:path w="94019" h="267481">
                <a:moveTo>
                  <a:pt x="54662" y="-182"/>
                </a:moveTo>
                <a:lnTo>
                  <a:pt x="54662" y="188964"/>
                </a:lnTo>
                <a:lnTo>
                  <a:pt x="38985" y="188964"/>
                </a:lnTo>
                <a:lnTo>
                  <a:pt x="38985" y="-182"/>
                </a:lnTo>
                <a:close/>
                <a:moveTo>
                  <a:pt x="93833" y="173302"/>
                </a:moveTo>
                <a:lnTo>
                  <a:pt x="46824" y="267299"/>
                </a:lnTo>
                <a:lnTo>
                  <a:pt x="-186" y="173302"/>
                </a:lnTo>
                <a:close/>
              </a:path>
            </a:pathLst>
          </a:custGeom>
          <a:solidFill>
            <a:srgbClr val="434343"/>
          </a:solidFill>
          <a:ln w="11744" cap="flat">
            <a:noFill/>
            <a:prstDash val="solid"/>
            <a:miter/>
          </a:ln>
        </xdr:spPr>
        <xdr:txBody>
          <a:bodyPr wrap="square"/>
          <a:lstStyle/>
          <a:p>
            <a:endParaRPr lang="en-US"/>
          </a:p>
        </xdr:txBody>
      </xdr:sp>
      <xdr:sp macro="" textlink="">
        <xdr:nvSpPr>
          <xdr:cNvPr id="15" name="Freeform: Shape 14">
            <a:extLst>
              <a:ext uri="{FF2B5EF4-FFF2-40B4-BE49-F238E27FC236}">
                <a16:creationId xmlns:a16="http://schemas.microsoft.com/office/drawing/2014/main" id="{E8F7F4AA-1782-F461-20D3-A42DBF8E4F43}"/>
              </a:ext>
            </a:extLst>
          </xdr:cNvPr>
          <xdr:cNvSpPr/>
        </xdr:nvSpPr>
        <xdr:spPr>
          <a:xfrm>
            <a:off x="3301301" y="3843654"/>
            <a:ext cx="184892" cy="442069"/>
          </a:xfrm>
          <a:custGeom>
            <a:avLst/>
            <a:gdLst>
              <a:gd name="csX0" fmla="*/ 179626 w 184892"/>
              <a:gd name="csY0" fmla="*/ 265337 h 442069"/>
              <a:gd name="csX1" fmla="*/ 165982 w 184892"/>
              <a:gd name="csY1" fmla="*/ 245081 h 442069"/>
              <a:gd name="csX2" fmla="*/ 146367 w 184892"/>
              <a:gd name="csY2" fmla="*/ 230875 h 442069"/>
              <a:gd name="csX3" fmla="*/ 123285 w 184892"/>
              <a:gd name="csY3" fmla="*/ 220665 h 442069"/>
              <a:gd name="csX4" fmla="*/ 98605 w 184892"/>
              <a:gd name="csY4" fmla="*/ 212440 h 442069"/>
              <a:gd name="csX5" fmla="*/ 96677 w 184892"/>
              <a:gd name="csY5" fmla="*/ 211817 h 442069"/>
              <a:gd name="csX6" fmla="*/ 96677 w 184892"/>
              <a:gd name="csY6" fmla="*/ 66779 h 442069"/>
              <a:gd name="csX7" fmla="*/ 100062 w 184892"/>
              <a:gd name="csY7" fmla="*/ 66650 h 442069"/>
              <a:gd name="csX8" fmla="*/ 138822 w 184892"/>
              <a:gd name="csY8" fmla="*/ 73688 h 442069"/>
              <a:gd name="csX9" fmla="*/ 170400 w 184892"/>
              <a:gd name="csY9" fmla="*/ 96200 h 442069"/>
              <a:gd name="csX10" fmla="*/ 177828 w 184892"/>
              <a:gd name="csY10" fmla="*/ 89092 h 442069"/>
              <a:gd name="csX11" fmla="*/ 142806 w 184892"/>
              <a:gd name="csY11" fmla="*/ 64206 h 442069"/>
              <a:gd name="csX12" fmla="*/ 100062 w 184892"/>
              <a:gd name="csY12" fmla="*/ 56369 h 442069"/>
              <a:gd name="csX13" fmla="*/ 96677 w 184892"/>
              <a:gd name="csY13" fmla="*/ 56498 h 442069"/>
              <a:gd name="csX14" fmla="*/ 96677 w 184892"/>
              <a:gd name="csY14" fmla="*/ -182 h 442069"/>
              <a:gd name="csX15" fmla="*/ 86394 w 184892"/>
              <a:gd name="csY15" fmla="*/ -182 h 442069"/>
              <a:gd name="csX16" fmla="*/ 86394 w 184892"/>
              <a:gd name="csY16" fmla="*/ 57192 h 442069"/>
              <a:gd name="csX17" fmla="*/ 61714 w 184892"/>
              <a:gd name="csY17" fmla="*/ 63043 h 442069"/>
              <a:gd name="csX18" fmla="*/ 33261 w 184892"/>
              <a:gd name="csY18" fmla="*/ 81079 h 442069"/>
              <a:gd name="csX19" fmla="*/ 15609 w 184892"/>
              <a:gd name="csY19" fmla="*/ 107292 h 442069"/>
              <a:gd name="csX20" fmla="*/ 9592 w 184892"/>
              <a:gd name="csY20" fmla="*/ 138229 h 442069"/>
              <a:gd name="csX21" fmla="*/ 14598 w 184892"/>
              <a:gd name="csY21" fmla="*/ 167133 h 442069"/>
              <a:gd name="csX22" fmla="*/ 28161 w 184892"/>
              <a:gd name="csY22" fmla="*/ 188424 h 442069"/>
              <a:gd name="csX23" fmla="*/ 47776 w 184892"/>
              <a:gd name="csY23" fmla="*/ 203358 h 442069"/>
              <a:gd name="csX24" fmla="*/ 70916 w 184892"/>
              <a:gd name="csY24" fmla="*/ 213932 h 442069"/>
              <a:gd name="csX25" fmla="*/ 86394 w 184892"/>
              <a:gd name="csY25" fmla="*/ 219337 h 442069"/>
              <a:gd name="csX26" fmla="*/ 86394 w 184892"/>
              <a:gd name="csY26" fmla="*/ 375055 h 442069"/>
              <a:gd name="csX27" fmla="*/ 62102 w 184892"/>
              <a:gd name="csY27" fmla="*/ 372400 h 442069"/>
              <a:gd name="csX28" fmla="*/ 42475 w 184892"/>
              <a:gd name="csY28" fmla="*/ 365562 h 442069"/>
              <a:gd name="csX29" fmla="*/ 28043 w 184892"/>
              <a:gd name="csY29" fmla="*/ 356761 h 442069"/>
              <a:gd name="csX30" fmla="*/ 17631 w 184892"/>
              <a:gd name="csY30" fmla="*/ 347773 h 442069"/>
              <a:gd name="csX31" fmla="*/ 10709 w 184892"/>
              <a:gd name="csY31" fmla="*/ 340758 h 442069"/>
              <a:gd name="csX32" fmla="*/ 7676 w 184892"/>
              <a:gd name="csY32" fmla="*/ 337515 h 442069"/>
              <a:gd name="csX33" fmla="*/ 7265 w 184892"/>
              <a:gd name="csY33" fmla="*/ 337104 h 442069"/>
              <a:gd name="csX34" fmla="*/ -186 w 184892"/>
              <a:gd name="csY34" fmla="*/ 344177 h 442069"/>
              <a:gd name="csX35" fmla="*/ 237 w 184892"/>
              <a:gd name="csY35" fmla="*/ 344624 h 442069"/>
              <a:gd name="csX36" fmla="*/ 3140 w 184892"/>
              <a:gd name="csY36" fmla="*/ 347702 h 442069"/>
              <a:gd name="csX37" fmla="*/ 10450 w 184892"/>
              <a:gd name="csY37" fmla="*/ 355116 h 442069"/>
              <a:gd name="csX38" fmla="*/ 21697 w 184892"/>
              <a:gd name="csY38" fmla="*/ 364857 h 442069"/>
              <a:gd name="csX39" fmla="*/ 37986 w 184892"/>
              <a:gd name="csY39" fmla="*/ 374809 h 442069"/>
              <a:gd name="csX40" fmla="*/ 59669 w 184892"/>
              <a:gd name="csY40" fmla="*/ 382399 h 442069"/>
              <a:gd name="csX41" fmla="*/ 86406 w 184892"/>
              <a:gd name="csY41" fmla="*/ 385348 h 442069"/>
              <a:gd name="csX42" fmla="*/ 86406 w 184892"/>
              <a:gd name="csY42" fmla="*/ 441887 h 442069"/>
              <a:gd name="csX43" fmla="*/ 96689 w 184892"/>
              <a:gd name="csY43" fmla="*/ 441887 h 442069"/>
              <a:gd name="csX44" fmla="*/ 96689 w 184892"/>
              <a:gd name="csY44" fmla="*/ 384972 h 442069"/>
              <a:gd name="csX45" fmla="*/ 128327 w 184892"/>
              <a:gd name="csY45" fmla="*/ 377981 h 442069"/>
              <a:gd name="csX46" fmla="*/ 158918 w 184892"/>
              <a:gd name="csY46" fmla="*/ 358007 h 442069"/>
              <a:gd name="csX47" fmla="*/ 178122 w 184892"/>
              <a:gd name="csY47" fmla="*/ 328609 h 442069"/>
              <a:gd name="csX48" fmla="*/ 184691 w 184892"/>
              <a:gd name="csY48" fmla="*/ 293090 h 442069"/>
              <a:gd name="csX49" fmla="*/ 179626 w 184892"/>
              <a:gd name="csY49" fmla="*/ 265337 h 442069"/>
              <a:gd name="csX50" fmla="*/ 74559 w 184892"/>
              <a:gd name="csY50" fmla="*/ 204309 h 442069"/>
              <a:gd name="csX51" fmla="*/ 52759 w 184892"/>
              <a:gd name="csY51" fmla="*/ 194345 h 442069"/>
              <a:gd name="csX52" fmla="*/ 35588 w 184892"/>
              <a:gd name="csY52" fmla="*/ 181292 h 442069"/>
              <a:gd name="csX53" fmla="*/ 24106 w 184892"/>
              <a:gd name="csY53" fmla="*/ 163303 h 442069"/>
              <a:gd name="csX54" fmla="*/ 19864 w 184892"/>
              <a:gd name="csY54" fmla="*/ 138264 h 442069"/>
              <a:gd name="csX55" fmla="*/ 25117 w 184892"/>
              <a:gd name="csY55" fmla="*/ 111205 h 442069"/>
              <a:gd name="csX56" fmla="*/ 40442 w 184892"/>
              <a:gd name="csY56" fmla="*/ 88446 h 442069"/>
              <a:gd name="csX57" fmla="*/ 65498 w 184892"/>
              <a:gd name="csY57" fmla="*/ 72619 h 442069"/>
              <a:gd name="csX58" fmla="*/ 86394 w 184892"/>
              <a:gd name="csY58" fmla="*/ 67567 h 442069"/>
              <a:gd name="csX59" fmla="*/ 86394 w 184892"/>
              <a:gd name="csY59" fmla="*/ 208551 h 442069"/>
              <a:gd name="csX60" fmla="*/ 74559 w 184892"/>
              <a:gd name="csY60" fmla="*/ 204309 h 442069"/>
              <a:gd name="csX61" fmla="*/ 168543 w 184892"/>
              <a:gd name="csY61" fmla="*/ 324849 h 442069"/>
              <a:gd name="csX62" fmla="*/ 151644 w 184892"/>
              <a:gd name="csY62" fmla="*/ 350745 h 442069"/>
              <a:gd name="csX63" fmla="*/ 124390 w 184892"/>
              <a:gd name="csY63" fmla="*/ 368464 h 442069"/>
              <a:gd name="csX64" fmla="*/ 96666 w 184892"/>
              <a:gd name="csY64" fmla="*/ 374691 h 442069"/>
              <a:gd name="csX65" fmla="*/ 96666 w 184892"/>
              <a:gd name="csY65" fmla="*/ 222615 h 442069"/>
              <a:gd name="csX66" fmla="*/ 119724 w 184892"/>
              <a:gd name="csY66" fmla="*/ 230323 h 442069"/>
              <a:gd name="csX67" fmla="*/ 141560 w 184892"/>
              <a:gd name="csY67" fmla="*/ 239981 h 442069"/>
              <a:gd name="csX68" fmla="*/ 158754 w 184892"/>
              <a:gd name="csY68" fmla="*/ 252412 h 442069"/>
              <a:gd name="csX69" fmla="*/ 170153 w 184892"/>
              <a:gd name="csY69" fmla="*/ 269379 h 442069"/>
              <a:gd name="csX70" fmla="*/ 174373 w 184892"/>
              <a:gd name="csY70" fmla="*/ 293090 h 442069"/>
              <a:gd name="csX71" fmla="*/ 168543 w 184892"/>
              <a:gd name="csY71" fmla="*/ 324849 h 442069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  <a:cxn ang="0">
                <a:pos x="csX5" y="csY5"/>
              </a:cxn>
              <a:cxn ang="0">
                <a:pos x="csX6" y="csY6"/>
              </a:cxn>
              <a:cxn ang="0">
                <a:pos x="csX7" y="csY7"/>
              </a:cxn>
              <a:cxn ang="0">
                <a:pos x="csX8" y="csY8"/>
              </a:cxn>
              <a:cxn ang="0">
                <a:pos x="csX9" y="csY9"/>
              </a:cxn>
              <a:cxn ang="0">
                <a:pos x="csX10" y="csY10"/>
              </a:cxn>
              <a:cxn ang="0">
                <a:pos x="csX11" y="csY11"/>
              </a:cxn>
              <a:cxn ang="0">
                <a:pos x="csX12" y="csY12"/>
              </a:cxn>
              <a:cxn ang="0">
                <a:pos x="csX13" y="csY13"/>
              </a:cxn>
              <a:cxn ang="0">
                <a:pos x="csX14" y="csY14"/>
              </a:cxn>
              <a:cxn ang="0">
                <a:pos x="csX15" y="csY15"/>
              </a:cxn>
              <a:cxn ang="0">
                <a:pos x="csX16" y="csY16"/>
              </a:cxn>
              <a:cxn ang="0">
                <a:pos x="csX17" y="csY17"/>
              </a:cxn>
              <a:cxn ang="0">
                <a:pos x="csX18" y="csY18"/>
              </a:cxn>
              <a:cxn ang="0">
                <a:pos x="csX19" y="csY19"/>
              </a:cxn>
              <a:cxn ang="0">
                <a:pos x="csX20" y="csY20"/>
              </a:cxn>
              <a:cxn ang="0">
                <a:pos x="csX21" y="csY21"/>
              </a:cxn>
              <a:cxn ang="0">
                <a:pos x="csX22" y="csY22"/>
              </a:cxn>
              <a:cxn ang="0">
                <a:pos x="csX23" y="csY23"/>
              </a:cxn>
              <a:cxn ang="0">
                <a:pos x="csX24" y="csY24"/>
              </a:cxn>
              <a:cxn ang="0">
                <a:pos x="csX25" y="csY25"/>
              </a:cxn>
              <a:cxn ang="0">
                <a:pos x="csX26" y="csY26"/>
              </a:cxn>
              <a:cxn ang="0">
                <a:pos x="csX27" y="csY27"/>
              </a:cxn>
              <a:cxn ang="0">
                <a:pos x="csX28" y="csY28"/>
              </a:cxn>
              <a:cxn ang="0">
                <a:pos x="csX29" y="csY29"/>
              </a:cxn>
              <a:cxn ang="0">
                <a:pos x="csX30" y="csY30"/>
              </a:cxn>
              <a:cxn ang="0">
                <a:pos x="csX31" y="csY31"/>
              </a:cxn>
              <a:cxn ang="0">
                <a:pos x="csX32" y="csY32"/>
              </a:cxn>
              <a:cxn ang="0">
                <a:pos x="csX33" y="csY33"/>
              </a:cxn>
              <a:cxn ang="0">
                <a:pos x="csX34" y="csY34"/>
              </a:cxn>
              <a:cxn ang="0">
                <a:pos x="csX35" y="csY35"/>
              </a:cxn>
              <a:cxn ang="0">
                <a:pos x="csX36" y="csY36"/>
              </a:cxn>
              <a:cxn ang="0">
                <a:pos x="csX37" y="csY37"/>
              </a:cxn>
              <a:cxn ang="0">
                <a:pos x="csX38" y="csY38"/>
              </a:cxn>
              <a:cxn ang="0">
                <a:pos x="csX39" y="csY39"/>
              </a:cxn>
              <a:cxn ang="0">
                <a:pos x="csX40" y="csY40"/>
              </a:cxn>
              <a:cxn ang="0">
                <a:pos x="csX41" y="csY41"/>
              </a:cxn>
              <a:cxn ang="0">
                <a:pos x="csX42" y="csY42"/>
              </a:cxn>
              <a:cxn ang="0">
                <a:pos x="csX43" y="csY43"/>
              </a:cxn>
              <a:cxn ang="0">
                <a:pos x="csX44" y="csY44"/>
              </a:cxn>
              <a:cxn ang="0">
                <a:pos x="csX45" y="csY45"/>
              </a:cxn>
              <a:cxn ang="0">
                <a:pos x="csX46" y="csY46"/>
              </a:cxn>
              <a:cxn ang="0">
                <a:pos x="csX47" y="csY47"/>
              </a:cxn>
              <a:cxn ang="0">
                <a:pos x="csX48" y="csY48"/>
              </a:cxn>
              <a:cxn ang="0">
                <a:pos x="csX49" y="csY49"/>
              </a:cxn>
              <a:cxn ang="0">
                <a:pos x="csX50" y="csY50"/>
              </a:cxn>
              <a:cxn ang="0">
                <a:pos x="csX51" y="csY51"/>
              </a:cxn>
              <a:cxn ang="0">
                <a:pos x="csX52" y="csY52"/>
              </a:cxn>
              <a:cxn ang="0">
                <a:pos x="csX53" y="csY53"/>
              </a:cxn>
              <a:cxn ang="0">
                <a:pos x="csX54" y="csY54"/>
              </a:cxn>
              <a:cxn ang="0">
                <a:pos x="csX55" y="csY55"/>
              </a:cxn>
              <a:cxn ang="0">
                <a:pos x="csX56" y="csY56"/>
              </a:cxn>
              <a:cxn ang="0">
                <a:pos x="csX57" y="csY57"/>
              </a:cxn>
              <a:cxn ang="0">
                <a:pos x="csX58" y="csY58"/>
              </a:cxn>
              <a:cxn ang="0">
                <a:pos x="csX59" y="csY59"/>
              </a:cxn>
              <a:cxn ang="0">
                <a:pos x="csX60" y="csY60"/>
              </a:cxn>
              <a:cxn ang="0">
                <a:pos x="csX61" y="csY61"/>
              </a:cxn>
              <a:cxn ang="0">
                <a:pos x="csX62" y="csY62"/>
              </a:cxn>
              <a:cxn ang="0">
                <a:pos x="csX63" y="csY63"/>
              </a:cxn>
              <a:cxn ang="0">
                <a:pos x="csX64" y="csY64"/>
              </a:cxn>
              <a:cxn ang="0">
                <a:pos x="csX65" y="csY65"/>
              </a:cxn>
              <a:cxn ang="0">
                <a:pos x="csX66" y="csY66"/>
              </a:cxn>
              <a:cxn ang="0">
                <a:pos x="csX67" y="csY67"/>
              </a:cxn>
              <a:cxn ang="0">
                <a:pos x="csX68" y="csY68"/>
              </a:cxn>
              <a:cxn ang="0">
                <a:pos x="csX69" y="csY69"/>
              </a:cxn>
              <a:cxn ang="0">
                <a:pos x="csX70" y="csY70"/>
              </a:cxn>
              <a:cxn ang="0">
                <a:pos x="csX71" y="csY71"/>
              </a:cxn>
            </a:cxnLst>
            <a:rect l="l" t="t" r="r" b="b"/>
            <a:pathLst>
              <a:path w="184892" h="442069">
                <a:moveTo>
                  <a:pt x="179626" y="265337"/>
                </a:moveTo>
                <a:cubicBezTo>
                  <a:pt x="176453" y="257758"/>
                  <a:pt x="171810" y="250873"/>
                  <a:pt x="165982" y="245081"/>
                </a:cubicBezTo>
                <a:cubicBezTo>
                  <a:pt x="160176" y="239406"/>
                  <a:pt x="153571" y="234623"/>
                  <a:pt x="146367" y="230875"/>
                </a:cubicBezTo>
                <a:cubicBezTo>
                  <a:pt x="138904" y="226962"/>
                  <a:pt x="131194" y="223555"/>
                  <a:pt x="123285" y="220665"/>
                </a:cubicBezTo>
                <a:cubicBezTo>
                  <a:pt x="115246" y="217704"/>
                  <a:pt x="106937" y="214943"/>
                  <a:pt x="98605" y="212440"/>
                </a:cubicBezTo>
                <a:cubicBezTo>
                  <a:pt x="97958" y="212240"/>
                  <a:pt x="97324" y="212017"/>
                  <a:pt x="96677" y="211817"/>
                </a:cubicBezTo>
                <a:lnTo>
                  <a:pt x="96677" y="66779"/>
                </a:lnTo>
                <a:cubicBezTo>
                  <a:pt x="97817" y="66756"/>
                  <a:pt x="98899" y="66650"/>
                  <a:pt x="100062" y="66650"/>
                </a:cubicBezTo>
                <a:cubicBezTo>
                  <a:pt x="113319" y="66404"/>
                  <a:pt x="126493" y="68789"/>
                  <a:pt x="138822" y="73688"/>
                </a:cubicBezTo>
                <a:cubicBezTo>
                  <a:pt x="150774" y="78964"/>
                  <a:pt x="161527" y="86624"/>
                  <a:pt x="170400" y="96200"/>
                </a:cubicBezTo>
                <a:lnTo>
                  <a:pt x="177828" y="89092"/>
                </a:lnTo>
                <a:cubicBezTo>
                  <a:pt x="167979" y="78494"/>
                  <a:pt x="156062" y="70022"/>
                  <a:pt x="142806" y="64206"/>
                </a:cubicBezTo>
                <a:cubicBezTo>
                  <a:pt x="129220" y="58778"/>
                  <a:pt x="114682" y="56111"/>
                  <a:pt x="100062" y="56369"/>
                </a:cubicBezTo>
                <a:cubicBezTo>
                  <a:pt x="98910" y="56369"/>
                  <a:pt x="97817" y="56475"/>
                  <a:pt x="96677" y="56498"/>
                </a:cubicBezTo>
                <a:lnTo>
                  <a:pt x="96677" y="-182"/>
                </a:lnTo>
                <a:lnTo>
                  <a:pt x="86394" y="-182"/>
                </a:lnTo>
                <a:lnTo>
                  <a:pt x="86394" y="57192"/>
                </a:lnTo>
                <a:cubicBezTo>
                  <a:pt x="77944" y="58038"/>
                  <a:pt x="69647" y="60012"/>
                  <a:pt x="61714" y="63043"/>
                </a:cubicBezTo>
                <a:cubicBezTo>
                  <a:pt x="51125" y="67109"/>
                  <a:pt x="41453" y="73242"/>
                  <a:pt x="33261" y="81079"/>
                </a:cubicBezTo>
                <a:cubicBezTo>
                  <a:pt x="25634" y="88504"/>
                  <a:pt x="19629" y="97434"/>
                  <a:pt x="15609" y="107292"/>
                </a:cubicBezTo>
                <a:cubicBezTo>
                  <a:pt x="11625" y="117115"/>
                  <a:pt x="9580" y="127619"/>
                  <a:pt x="9592" y="138229"/>
                </a:cubicBezTo>
                <a:cubicBezTo>
                  <a:pt x="9392" y="148099"/>
                  <a:pt x="11084" y="157910"/>
                  <a:pt x="14598" y="167133"/>
                </a:cubicBezTo>
                <a:cubicBezTo>
                  <a:pt x="17725" y="175029"/>
                  <a:pt x="22331" y="182255"/>
                  <a:pt x="28161" y="188424"/>
                </a:cubicBezTo>
                <a:cubicBezTo>
                  <a:pt x="33908" y="194369"/>
                  <a:pt x="40524" y="199409"/>
                  <a:pt x="47776" y="203358"/>
                </a:cubicBezTo>
                <a:cubicBezTo>
                  <a:pt x="55238" y="207423"/>
                  <a:pt x="62971" y="210959"/>
                  <a:pt x="70916" y="213932"/>
                </a:cubicBezTo>
                <a:cubicBezTo>
                  <a:pt x="75946" y="215836"/>
                  <a:pt x="81141" y="217610"/>
                  <a:pt x="86394" y="219337"/>
                </a:cubicBezTo>
                <a:lnTo>
                  <a:pt x="86394" y="375055"/>
                </a:lnTo>
                <a:cubicBezTo>
                  <a:pt x="78214" y="375091"/>
                  <a:pt x="70070" y="374209"/>
                  <a:pt x="62102" y="372400"/>
                </a:cubicBezTo>
                <a:cubicBezTo>
                  <a:pt x="55332" y="370826"/>
                  <a:pt x="48751" y="368534"/>
                  <a:pt x="42475" y="365562"/>
                </a:cubicBezTo>
                <a:cubicBezTo>
                  <a:pt x="37375" y="363141"/>
                  <a:pt x="32533" y="360192"/>
                  <a:pt x="28043" y="356761"/>
                </a:cubicBezTo>
                <a:cubicBezTo>
                  <a:pt x="24412" y="353953"/>
                  <a:pt x="20945" y="350957"/>
                  <a:pt x="17631" y="347773"/>
                </a:cubicBezTo>
                <a:cubicBezTo>
                  <a:pt x="14704" y="344929"/>
                  <a:pt x="12401" y="342579"/>
                  <a:pt x="10709" y="340758"/>
                </a:cubicBezTo>
                <a:cubicBezTo>
                  <a:pt x="9275" y="339207"/>
                  <a:pt x="8335" y="338185"/>
                  <a:pt x="7676" y="337515"/>
                </a:cubicBezTo>
                <a:lnTo>
                  <a:pt x="7265" y="337104"/>
                </a:lnTo>
                <a:lnTo>
                  <a:pt x="-186" y="344177"/>
                </a:lnTo>
                <a:lnTo>
                  <a:pt x="237" y="344624"/>
                </a:lnTo>
                <a:cubicBezTo>
                  <a:pt x="872" y="345282"/>
                  <a:pt x="1788" y="346222"/>
                  <a:pt x="3140" y="347702"/>
                </a:cubicBezTo>
                <a:cubicBezTo>
                  <a:pt x="4926" y="349641"/>
                  <a:pt x="7359" y="352120"/>
                  <a:pt x="10450" y="355116"/>
                </a:cubicBezTo>
                <a:cubicBezTo>
                  <a:pt x="14022" y="358571"/>
                  <a:pt x="17772" y="361814"/>
                  <a:pt x="21697" y="364857"/>
                </a:cubicBezTo>
                <a:cubicBezTo>
                  <a:pt x="26762" y="368734"/>
                  <a:pt x="32215" y="372071"/>
                  <a:pt x="37986" y="374809"/>
                </a:cubicBezTo>
                <a:cubicBezTo>
                  <a:pt x="44920" y="378098"/>
                  <a:pt x="52195" y="380648"/>
                  <a:pt x="59669" y="382399"/>
                </a:cubicBezTo>
                <a:cubicBezTo>
                  <a:pt x="68448" y="384408"/>
                  <a:pt x="77415" y="385395"/>
                  <a:pt x="86406" y="385348"/>
                </a:cubicBezTo>
                <a:lnTo>
                  <a:pt x="86406" y="441887"/>
                </a:lnTo>
                <a:lnTo>
                  <a:pt x="96689" y="441887"/>
                </a:lnTo>
                <a:lnTo>
                  <a:pt x="96689" y="384972"/>
                </a:lnTo>
                <a:cubicBezTo>
                  <a:pt x="107548" y="384338"/>
                  <a:pt x="118219" y="381976"/>
                  <a:pt x="128327" y="377981"/>
                </a:cubicBezTo>
                <a:cubicBezTo>
                  <a:pt x="139750" y="373422"/>
                  <a:pt x="150151" y="366631"/>
                  <a:pt x="158918" y="358007"/>
                </a:cubicBezTo>
                <a:cubicBezTo>
                  <a:pt x="167286" y="349641"/>
                  <a:pt x="173820" y="339630"/>
                  <a:pt x="178122" y="328609"/>
                </a:cubicBezTo>
                <a:cubicBezTo>
                  <a:pt x="182517" y="317282"/>
                  <a:pt x="184750" y="305239"/>
                  <a:pt x="184691" y="293090"/>
                </a:cubicBezTo>
                <a:cubicBezTo>
                  <a:pt x="184891" y="283596"/>
                  <a:pt x="183163" y="274149"/>
                  <a:pt x="179626" y="265337"/>
                </a:cubicBezTo>
                <a:close/>
                <a:moveTo>
                  <a:pt x="74559" y="204309"/>
                </a:moveTo>
                <a:cubicBezTo>
                  <a:pt x="67061" y="201501"/>
                  <a:pt x="59775" y="198176"/>
                  <a:pt x="52759" y="194345"/>
                </a:cubicBezTo>
                <a:cubicBezTo>
                  <a:pt x="46400" y="190903"/>
                  <a:pt x="40607" y="186497"/>
                  <a:pt x="35588" y="181292"/>
                </a:cubicBezTo>
                <a:cubicBezTo>
                  <a:pt x="30652" y="176087"/>
                  <a:pt x="26750" y="169977"/>
                  <a:pt x="24106" y="163303"/>
                </a:cubicBezTo>
                <a:cubicBezTo>
                  <a:pt x="21109" y="155301"/>
                  <a:pt x="19664" y="146806"/>
                  <a:pt x="19864" y="138264"/>
                </a:cubicBezTo>
                <a:cubicBezTo>
                  <a:pt x="19840" y="128994"/>
                  <a:pt x="21626" y="119794"/>
                  <a:pt x="25117" y="111205"/>
                </a:cubicBezTo>
                <a:cubicBezTo>
                  <a:pt x="28607" y="102639"/>
                  <a:pt x="33825" y="94896"/>
                  <a:pt x="40442" y="88446"/>
                </a:cubicBezTo>
                <a:cubicBezTo>
                  <a:pt x="47658" y="81560"/>
                  <a:pt x="56178" y="76179"/>
                  <a:pt x="65498" y="72619"/>
                </a:cubicBezTo>
                <a:cubicBezTo>
                  <a:pt x="72220" y="70058"/>
                  <a:pt x="79249" y="68354"/>
                  <a:pt x="86394" y="67567"/>
                </a:cubicBezTo>
                <a:lnTo>
                  <a:pt x="86394" y="208551"/>
                </a:lnTo>
                <a:cubicBezTo>
                  <a:pt x="82386" y="207188"/>
                  <a:pt x="78426" y="205778"/>
                  <a:pt x="74559" y="204309"/>
                </a:cubicBezTo>
                <a:close/>
                <a:moveTo>
                  <a:pt x="168543" y="324849"/>
                </a:moveTo>
                <a:cubicBezTo>
                  <a:pt x="164759" y="334554"/>
                  <a:pt x="159000" y="343366"/>
                  <a:pt x="151644" y="350745"/>
                </a:cubicBezTo>
                <a:cubicBezTo>
                  <a:pt x="143828" y="358406"/>
                  <a:pt x="134567" y="364422"/>
                  <a:pt x="124390" y="368464"/>
                </a:cubicBezTo>
                <a:cubicBezTo>
                  <a:pt x="115528" y="371977"/>
                  <a:pt x="106173" y="374080"/>
                  <a:pt x="96666" y="374691"/>
                </a:cubicBezTo>
                <a:lnTo>
                  <a:pt x="96666" y="222615"/>
                </a:lnTo>
                <a:cubicBezTo>
                  <a:pt x="104446" y="224965"/>
                  <a:pt x="112202" y="227550"/>
                  <a:pt x="119724" y="230323"/>
                </a:cubicBezTo>
                <a:cubicBezTo>
                  <a:pt x="127198" y="233061"/>
                  <a:pt x="134497" y="236280"/>
                  <a:pt x="141560" y="239981"/>
                </a:cubicBezTo>
                <a:cubicBezTo>
                  <a:pt x="147871" y="243260"/>
                  <a:pt x="153665" y="247442"/>
                  <a:pt x="158754" y="252412"/>
                </a:cubicBezTo>
                <a:cubicBezTo>
                  <a:pt x="163619" y="257265"/>
                  <a:pt x="167498" y="263034"/>
                  <a:pt x="170153" y="269379"/>
                </a:cubicBezTo>
                <a:cubicBezTo>
                  <a:pt x="173138" y="276922"/>
                  <a:pt x="174572" y="284982"/>
                  <a:pt x="174373" y="293090"/>
                </a:cubicBezTo>
                <a:cubicBezTo>
                  <a:pt x="174443" y="303946"/>
                  <a:pt x="172457" y="314721"/>
                  <a:pt x="168543" y="324849"/>
                </a:cubicBezTo>
                <a:close/>
              </a:path>
            </a:pathLst>
          </a:custGeom>
          <a:solidFill>
            <a:schemeClr val="tx2">
              <a:lumMod val="90000"/>
              <a:lumOff val="10000"/>
            </a:schemeClr>
          </a:solidFill>
          <a:ln w="11744" cap="flat">
            <a:noFill/>
            <a:prstDash val="solid"/>
            <a:miter/>
          </a:ln>
        </xdr:spPr>
        <xdr:txBody>
          <a:bodyPr wrap="square"/>
          <a:lstStyle/>
          <a:p>
            <a:endParaRPr lang="en-US"/>
          </a:p>
        </xdr:txBody>
      </xdr:sp>
      <xdr:sp macro="" textlink="">
        <xdr:nvSpPr>
          <xdr:cNvPr id="16" name="Freeform: Shape 15">
            <a:extLst>
              <a:ext uri="{FF2B5EF4-FFF2-40B4-BE49-F238E27FC236}">
                <a16:creationId xmlns:a16="http://schemas.microsoft.com/office/drawing/2014/main" id="{27C34BF3-1F8E-8860-7FE6-75E598939AB2}"/>
              </a:ext>
            </a:extLst>
          </xdr:cNvPr>
          <xdr:cNvSpPr/>
        </xdr:nvSpPr>
        <xdr:spPr>
          <a:xfrm>
            <a:off x="2399197" y="3987059"/>
            <a:ext cx="225716" cy="225663"/>
          </a:xfrm>
          <a:custGeom>
            <a:avLst/>
            <a:gdLst>
              <a:gd name="csX0" fmla="*/ -186 w 225716"/>
              <a:gd name="csY0" fmla="*/ 54524 h 225663"/>
              <a:gd name="csX1" fmla="*/ 54533 w 225716"/>
              <a:gd name="csY1" fmla="*/ -182 h 225663"/>
              <a:gd name="csX2" fmla="*/ 112672 w 225716"/>
              <a:gd name="csY2" fmla="*/ 57932 h 225663"/>
              <a:gd name="csX3" fmla="*/ 170812 w 225716"/>
              <a:gd name="csY3" fmla="*/ -182 h 225663"/>
              <a:gd name="csX4" fmla="*/ 225531 w 225716"/>
              <a:gd name="csY4" fmla="*/ 54524 h 225663"/>
              <a:gd name="csX5" fmla="*/ 167404 w 225716"/>
              <a:gd name="csY5" fmla="*/ 112650 h 225663"/>
              <a:gd name="csX6" fmla="*/ 225531 w 225716"/>
              <a:gd name="csY6" fmla="*/ 170775 h 225663"/>
              <a:gd name="csX7" fmla="*/ 170812 w 225716"/>
              <a:gd name="csY7" fmla="*/ 225482 h 225663"/>
              <a:gd name="csX8" fmla="*/ 112672 w 225716"/>
              <a:gd name="csY8" fmla="*/ 167368 h 225663"/>
              <a:gd name="csX9" fmla="*/ 54533 w 225716"/>
              <a:gd name="csY9" fmla="*/ 225482 h 225663"/>
              <a:gd name="csX10" fmla="*/ -186 w 225716"/>
              <a:gd name="csY10" fmla="*/ 170775 h 225663"/>
              <a:gd name="csX11" fmla="*/ 57941 w 225716"/>
              <a:gd name="csY11" fmla="*/ 112650 h 225663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  <a:cxn ang="0">
                <a:pos x="csX5" y="csY5"/>
              </a:cxn>
              <a:cxn ang="0">
                <a:pos x="csX6" y="csY6"/>
              </a:cxn>
              <a:cxn ang="0">
                <a:pos x="csX7" y="csY7"/>
              </a:cxn>
              <a:cxn ang="0">
                <a:pos x="csX8" y="csY8"/>
              </a:cxn>
              <a:cxn ang="0">
                <a:pos x="csX9" y="csY9"/>
              </a:cxn>
              <a:cxn ang="0">
                <a:pos x="csX10" y="csY10"/>
              </a:cxn>
              <a:cxn ang="0">
                <a:pos x="csX11" y="csY11"/>
              </a:cxn>
            </a:cxnLst>
            <a:rect l="l" t="t" r="r" b="b"/>
            <a:pathLst>
              <a:path w="225716" h="225663">
                <a:moveTo>
                  <a:pt x="-186" y="54524"/>
                </a:moveTo>
                <a:lnTo>
                  <a:pt x="54533" y="-182"/>
                </a:lnTo>
                <a:lnTo>
                  <a:pt x="112672" y="57932"/>
                </a:lnTo>
                <a:lnTo>
                  <a:pt x="170812" y="-182"/>
                </a:lnTo>
                <a:lnTo>
                  <a:pt x="225531" y="54524"/>
                </a:lnTo>
                <a:lnTo>
                  <a:pt x="167404" y="112650"/>
                </a:lnTo>
                <a:lnTo>
                  <a:pt x="225531" y="170775"/>
                </a:lnTo>
                <a:lnTo>
                  <a:pt x="170812" y="225482"/>
                </a:lnTo>
                <a:lnTo>
                  <a:pt x="112672" y="167368"/>
                </a:lnTo>
                <a:lnTo>
                  <a:pt x="54533" y="225482"/>
                </a:lnTo>
                <a:lnTo>
                  <a:pt x="-186" y="170775"/>
                </a:lnTo>
                <a:lnTo>
                  <a:pt x="57941" y="112650"/>
                </a:lnTo>
                <a:close/>
              </a:path>
            </a:pathLst>
          </a:custGeom>
          <a:solidFill>
            <a:schemeClr val="tx2">
              <a:lumMod val="90000"/>
              <a:lumOff val="10000"/>
            </a:schemeClr>
          </a:solidFill>
          <a:ln w="11744" cap="flat">
            <a:noFill/>
            <a:prstDash val="solid"/>
            <a:miter/>
          </a:ln>
        </xdr:spPr>
        <xdr:txBody>
          <a:bodyPr wrap="square"/>
          <a:lstStyle/>
          <a:p>
            <a:endParaRPr lang="en-US"/>
          </a:p>
        </xdr:txBody>
      </xdr:sp>
      <xdr:sp macro="" textlink="">
        <xdr:nvSpPr>
          <xdr:cNvPr id="17" name="Freeform: Shape 16">
            <a:extLst>
              <a:ext uri="{FF2B5EF4-FFF2-40B4-BE49-F238E27FC236}">
                <a16:creationId xmlns:a16="http://schemas.microsoft.com/office/drawing/2014/main" id="{29A31ED0-B2D6-B140-CB0A-B2B0D2E8CD85}"/>
              </a:ext>
            </a:extLst>
          </xdr:cNvPr>
          <xdr:cNvSpPr/>
        </xdr:nvSpPr>
        <xdr:spPr>
          <a:xfrm>
            <a:off x="4163352" y="3974827"/>
            <a:ext cx="293645" cy="179629"/>
          </a:xfrm>
          <a:custGeom>
            <a:avLst/>
            <a:gdLst>
              <a:gd name="csX0" fmla="*/ -186 w 293645"/>
              <a:gd name="csY0" fmla="*/ -182 h 179629"/>
              <a:gd name="csX1" fmla="*/ 293460 w 293645"/>
              <a:gd name="csY1" fmla="*/ -182 h 179629"/>
              <a:gd name="csX2" fmla="*/ 293460 w 293645"/>
              <a:gd name="csY2" fmla="*/ 71667 h 179629"/>
              <a:gd name="csX3" fmla="*/ -186 w 293645"/>
              <a:gd name="csY3" fmla="*/ 71667 h 179629"/>
              <a:gd name="csX4" fmla="*/ -186 w 293645"/>
              <a:gd name="csY4" fmla="*/ 107598 h 179629"/>
              <a:gd name="csX5" fmla="*/ 293460 w 293645"/>
              <a:gd name="csY5" fmla="*/ 107598 h 179629"/>
              <a:gd name="csX6" fmla="*/ 293460 w 293645"/>
              <a:gd name="csY6" fmla="*/ 179447 h 179629"/>
              <a:gd name="csX7" fmla="*/ -186 w 293645"/>
              <a:gd name="csY7" fmla="*/ 179447 h 179629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  <a:cxn ang="0">
                <a:pos x="csX5" y="csY5"/>
              </a:cxn>
              <a:cxn ang="0">
                <a:pos x="csX6" y="csY6"/>
              </a:cxn>
              <a:cxn ang="0">
                <a:pos x="csX7" y="csY7"/>
              </a:cxn>
            </a:cxnLst>
            <a:rect l="l" t="t" r="r" b="b"/>
            <a:pathLst>
              <a:path w="293645" h="179629">
                <a:moveTo>
                  <a:pt x="-186" y="-182"/>
                </a:moveTo>
                <a:lnTo>
                  <a:pt x="293460" y="-182"/>
                </a:lnTo>
                <a:lnTo>
                  <a:pt x="293460" y="71667"/>
                </a:lnTo>
                <a:lnTo>
                  <a:pt x="-186" y="71667"/>
                </a:lnTo>
                <a:close/>
                <a:moveTo>
                  <a:pt x="-186" y="107598"/>
                </a:moveTo>
                <a:lnTo>
                  <a:pt x="293460" y="107598"/>
                </a:lnTo>
                <a:lnTo>
                  <a:pt x="293460" y="179447"/>
                </a:lnTo>
                <a:lnTo>
                  <a:pt x="-186" y="179447"/>
                </a:lnTo>
                <a:close/>
              </a:path>
            </a:pathLst>
          </a:custGeom>
          <a:solidFill>
            <a:schemeClr val="tx2">
              <a:lumMod val="90000"/>
              <a:lumOff val="10000"/>
            </a:schemeClr>
          </a:solidFill>
          <a:ln w="11744" cap="flat">
            <a:noFill/>
            <a:prstDash val="solid"/>
            <a:miter/>
          </a:ln>
        </xdr:spPr>
        <xdr:txBody>
          <a:bodyPr wrap="square"/>
          <a:lstStyle/>
          <a:p>
            <a:endParaRPr lang="en-US"/>
          </a:p>
        </xdr:txBody>
      </xdr:sp>
      <xdr:sp macro="" textlink="">
        <xdr:nvSpPr>
          <xdr:cNvPr id="18" name="Freeform: Shape 17">
            <a:extLst>
              <a:ext uri="{FF2B5EF4-FFF2-40B4-BE49-F238E27FC236}">
                <a16:creationId xmlns:a16="http://schemas.microsoft.com/office/drawing/2014/main" id="{59D506F4-14F1-1CCA-FC78-374EC3DBD7F1}"/>
              </a:ext>
            </a:extLst>
          </xdr:cNvPr>
          <xdr:cNvSpPr/>
        </xdr:nvSpPr>
        <xdr:spPr>
          <a:xfrm>
            <a:off x="4861315" y="3852463"/>
            <a:ext cx="495806" cy="413808"/>
          </a:xfrm>
          <a:custGeom>
            <a:avLst/>
            <a:gdLst>
              <a:gd name="csX0" fmla="*/ 465562 w 495806"/>
              <a:gd name="csY0" fmla="*/ 270602 h 413808"/>
              <a:gd name="csX1" fmla="*/ 465562 w 495806"/>
              <a:gd name="csY1" fmla="*/ 228021 h 413808"/>
              <a:gd name="csX2" fmla="*/ 361504 w 495806"/>
              <a:gd name="csY2" fmla="*/ 172247 h 413808"/>
              <a:gd name="csX3" fmla="*/ 361504 w 495806"/>
              <a:gd name="csY3" fmla="*/ 138062 h 413808"/>
              <a:gd name="csX4" fmla="*/ 330899 w 495806"/>
              <a:gd name="csY4" fmla="*/ 102680 h 413808"/>
              <a:gd name="csX5" fmla="*/ 330899 w 495806"/>
              <a:gd name="csY5" fmla="*/ 60099 h 413808"/>
              <a:gd name="csX6" fmla="*/ 165631 w 495806"/>
              <a:gd name="csY6" fmla="*/ 127 h 413808"/>
              <a:gd name="csX7" fmla="*/ 362 w 495806"/>
              <a:gd name="csY7" fmla="*/ 60099 h 413808"/>
              <a:gd name="csX8" fmla="*/ 362 w 495806"/>
              <a:gd name="csY8" fmla="*/ 108077 h 413808"/>
              <a:gd name="csX9" fmla="*/ 30967 w 495806"/>
              <a:gd name="csY9" fmla="*/ 144061 h 413808"/>
              <a:gd name="csX10" fmla="*/ 30967 w 495806"/>
              <a:gd name="csY10" fmla="*/ 186041 h 413808"/>
              <a:gd name="csX11" fmla="*/ 30967 w 495806"/>
              <a:gd name="csY11" fmla="*/ 186640 h 413808"/>
              <a:gd name="csX12" fmla="*/ 362 w 495806"/>
              <a:gd name="csY12" fmla="*/ 222024 h 413808"/>
              <a:gd name="csX13" fmla="*/ 362 w 495806"/>
              <a:gd name="csY13" fmla="*/ 270002 h 413808"/>
              <a:gd name="csX14" fmla="*/ 165631 w 495806"/>
              <a:gd name="csY14" fmla="*/ 329974 h 413808"/>
              <a:gd name="csX15" fmla="*/ 165631 w 495806"/>
              <a:gd name="csY15" fmla="*/ 353964 h 413808"/>
              <a:gd name="csX16" fmla="*/ 330899 w 495806"/>
              <a:gd name="csY16" fmla="*/ 413935 h 413808"/>
              <a:gd name="csX17" fmla="*/ 496168 w 495806"/>
              <a:gd name="csY17" fmla="*/ 353964 h 413808"/>
              <a:gd name="csX18" fmla="*/ 496168 w 495806"/>
              <a:gd name="csY18" fmla="*/ 305985 h 413808"/>
              <a:gd name="csX19" fmla="*/ 465562 w 495806"/>
              <a:gd name="csY19" fmla="*/ 270602 h 413808"/>
              <a:gd name="csX20" fmla="*/ 483925 w 495806"/>
              <a:gd name="csY20" fmla="*/ 306586 h 413808"/>
              <a:gd name="csX21" fmla="*/ 330899 w 495806"/>
              <a:gd name="csY21" fmla="*/ 354563 h 413808"/>
              <a:gd name="csX22" fmla="*/ 185218 w 495806"/>
              <a:gd name="csY22" fmla="*/ 320378 h 413808"/>
              <a:gd name="csX23" fmla="*/ 185218 w 495806"/>
              <a:gd name="csY23" fmla="*/ 320378 h 413808"/>
              <a:gd name="csX24" fmla="*/ 299681 w 495806"/>
              <a:gd name="csY24" fmla="*/ 336571 h 413808"/>
              <a:gd name="csX25" fmla="*/ 463726 w 495806"/>
              <a:gd name="csY25" fmla="*/ 284395 h 413808"/>
              <a:gd name="csX26" fmla="*/ 483925 w 495806"/>
              <a:gd name="csY26" fmla="*/ 306586 h 413808"/>
              <a:gd name="csX27" fmla="*/ 379868 w 495806"/>
              <a:gd name="csY27" fmla="*/ 363558 h 413808"/>
              <a:gd name="csX28" fmla="*/ 379868 w 495806"/>
              <a:gd name="csY28" fmla="*/ 399542 h 413808"/>
              <a:gd name="csX29" fmla="*/ 355383 w 495806"/>
              <a:gd name="csY29" fmla="*/ 401341 h 413808"/>
              <a:gd name="csX30" fmla="*/ 355383 w 495806"/>
              <a:gd name="csY30" fmla="*/ 365357 h 413808"/>
              <a:gd name="csX31" fmla="*/ 379868 w 495806"/>
              <a:gd name="csY31" fmla="*/ 363558 h 413808"/>
              <a:gd name="csX32" fmla="*/ 392110 w 495806"/>
              <a:gd name="csY32" fmla="*/ 362359 h 413808"/>
              <a:gd name="csX33" fmla="*/ 416594 w 495806"/>
              <a:gd name="csY33" fmla="*/ 358161 h 413808"/>
              <a:gd name="csX34" fmla="*/ 416594 w 495806"/>
              <a:gd name="csY34" fmla="*/ 393545 h 413808"/>
              <a:gd name="csX35" fmla="*/ 392110 w 495806"/>
              <a:gd name="csY35" fmla="*/ 397743 h 413808"/>
              <a:gd name="csX36" fmla="*/ 392110 w 495806"/>
              <a:gd name="csY36" fmla="*/ 362359 h 413808"/>
              <a:gd name="csX37" fmla="*/ 428836 w 495806"/>
              <a:gd name="csY37" fmla="*/ 355162 h 413808"/>
              <a:gd name="csX38" fmla="*/ 453321 w 495806"/>
              <a:gd name="csY38" fmla="*/ 347366 h 413808"/>
              <a:gd name="csX39" fmla="*/ 453321 w 495806"/>
              <a:gd name="csY39" fmla="*/ 382150 h 413808"/>
              <a:gd name="csX40" fmla="*/ 428836 w 495806"/>
              <a:gd name="csY40" fmla="*/ 390546 h 413808"/>
              <a:gd name="csX41" fmla="*/ 428836 w 495806"/>
              <a:gd name="csY41" fmla="*/ 355162 h 413808"/>
              <a:gd name="csX42" fmla="*/ 232962 w 495806"/>
              <a:gd name="csY42" fmla="*/ 390546 h 413808"/>
              <a:gd name="csX43" fmla="*/ 208478 w 495806"/>
              <a:gd name="csY43" fmla="*/ 382150 h 413808"/>
              <a:gd name="csX44" fmla="*/ 208478 w 495806"/>
              <a:gd name="csY44" fmla="*/ 347366 h 413808"/>
              <a:gd name="csX45" fmla="*/ 232962 w 495806"/>
              <a:gd name="csY45" fmla="*/ 355162 h 413808"/>
              <a:gd name="csX46" fmla="*/ 232962 w 495806"/>
              <a:gd name="csY46" fmla="*/ 390546 h 413808"/>
              <a:gd name="csX47" fmla="*/ 245204 w 495806"/>
              <a:gd name="csY47" fmla="*/ 358161 h 413808"/>
              <a:gd name="csX48" fmla="*/ 269689 w 495806"/>
              <a:gd name="csY48" fmla="*/ 362359 h 413808"/>
              <a:gd name="csX49" fmla="*/ 269689 w 495806"/>
              <a:gd name="csY49" fmla="*/ 398342 h 413808"/>
              <a:gd name="csX50" fmla="*/ 245204 w 495806"/>
              <a:gd name="csY50" fmla="*/ 394144 h 413808"/>
              <a:gd name="csX51" fmla="*/ 245204 w 495806"/>
              <a:gd name="csY51" fmla="*/ 358161 h 413808"/>
              <a:gd name="csX52" fmla="*/ 281930 w 495806"/>
              <a:gd name="csY52" fmla="*/ 363558 h 413808"/>
              <a:gd name="csX53" fmla="*/ 306415 w 495806"/>
              <a:gd name="csY53" fmla="*/ 365357 h 413808"/>
              <a:gd name="csX54" fmla="*/ 306415 w 495806"/>
              <a:gd name="csY54" fmla="*/ 401341 h 413808"/>
              <a:gd name="csX55" fmla="*/ 281930 w 495806"/>
              <a:gd name="csY55" fmla="*/ 399542 h 413808"/>
              <a:gd name="csX56" fmla="*/ 281930 w 495806"/>
              <a:gd name="csY56" fmla="*/ 363558 h 413808"/>
              <a:gd name="csX57" fmla="*/ 135025 w 495806"/>
              <a:gd name="csY57" fmla="*/ 228621 h 413808"/>
              <a:gd name="csX58" fmla="*/ 135025 w 495806"/>
              <a:gd name="csY58" fmla="*/ 230421 h 413808"/>
              <a:gd name="csX59" fmla="*/ 110540 w 495806"/>
              <a:gd name="csY59" fmla="*/ 226223 h 413808"/>
              <a:gd name="csX60" fmla="*/ 110540 w 495806"/>
              <a:gd name="csY60" fmla="*/ 190838 h 413808"/>
              <a:gd name="csX61" fmla="*/ 135025 w 495806"/>
              <a:gd name="csY61" fmla="*/ 195037 h 413808"/>
              <a:gd name="csX62" fmla="*/ 135025 w 495806"/>
              <a:gd name="csY62" fmla="*/ 228621 h 413808"/>
              <a:gd name="csX63" fmla="*/ 147267 w 495806"/>
              <a:gd name="csY63" fmla="*/ 276599 h 413808"/>
              <a:gd name="csX64" fmla="*/ 147267 w 495806"/>
              <a:gd name="csY64" fmla="*/ 252610 h 413808"/>
              <a:gd name="csX65" fmla="*/ 165631 w 495806"/>
              <a:gd name="csY65" fmla="*/ 264604 h 413808"/>
              <a:gd name="csX66" fmla="*/ 165631 w 495806"/>
              <a:gd name="csY66" fmla="*/ 298788 h 413808"/>
              <a:gd name="csX67" fmla="*/ 147267 w 495806"/>
              <a:gd name="csY67" fmla="*/ 276599 h 413808"/>
              <a:gd name="csX68" fmla="*/ 147267 w 495806"/>
              <a:gd name="csY68" fmla="*/ 276599 h 413808"/>
              <a:gd name="csX69" fmla="*/ 453321 w 495806"/>
              <a:gd name="csY69" fmla="*/ 276599 h 413808"/>
              <a:gd name="csX70" fmla="*/ 434957 w 495806"/>
              <a:gd name="csY70" fmla="*/ 298189 h 413808"/>
              <a:gd name="csX71" fmla="*/ 434957 w 495806"/>
              <a:gd name="csY71" fmla="*/ 264005 h 413808"/>
              <a:gd name="csX72" fmla="*/ 453321 w 495806"/>
              <a:gd name="csY72" fmla="*/ 252011 h 413808"/>
              <a:gd name="csX73" fmla="*/ 453321 w 495806"/>
              <a:gd name="csY73" fmla="*/ 276599 h 413808"/>
              <a:gd name="csX74" fmla="*/ 422715 w 495806"/>
              <a:gd name="csY74" fmla="*/ 304186 h 413808"/>
              <a:gd name="csX75" fmla="*/ 398230 w 495806"/>
              <a:gd name="csY75" fmla="*/ 312583 h 413808"/>
              <a:gd name="csX76" fmla="*/ 398230 w 495806"/>
              <a:gd name="csY76" fmla="*/ 277198 h 413808"/>
              <a:gd name="csX77" fmla="*/ 422715 w 495806"/>
              <a:gd name="csY77" fmla="*/ 269403 h 413808"/>
              <a:gd name="csX78" fmla="*/ 422715 w 495806"/>
              <a:gd name="csY78" fmla="*/ 304186 h 413808"/>
              <a:gd name="csX79" fmla="*/ 385989 w 495806"/>
              <a:gd name="csY79" fmla="*/ 315581 h 413808"/>
              <a:gd name="csX80" fmla="*/ 361504 w 495806"/>
              <a:gd name="csY80" fmla="*/ 319779 h 413808"/>
              <a:gd name="csX81" fmla="*/ 361504 w 495806"/>
              <a:gd name="csY81" fmla="*/ 283796 h 413808"/>
              <a:gd name="csX82" fmla="*/ 385989 w 495806"/>
              <a:gd name="csY82" fmla="*/ 279598 h 413808"/>
              <a:gd name="csX83" fmla="*/ 385989 w 495806"/>
              <a:gd name="csY83" fmla="*/ 315581 h 413808"/>
              <a:gd name="csX84" fmla="*/ 349262 w 495806"/>
              <a:gd name="csY84" fmla="*/ 321578 h 413808"/>
              <a:gd name="csX85" fmla="*/ 324778 w 495806"/>
              <a:gd name="csY85" fmla="*/ 323377 h 413808"/>
              <a:gd name="csX86" fmla="*/ 324778 w 495806"/>
              <a:gd name="csY86" fmla="*/ 287394 h 413808"/>
              <a:gd name="csX87" fmla="*/ 349262 w 495806"/>
              <a:gd name="csY87" fmla="*/ 285595 h 413808"/>
              <a:gd name="csX88" fmla="*/ 349262 w 495806"/>
              <a:gd name="csY88" fmla="*/ 321578 h 413808"/>
              <a:gd name="csX89" fmla="*/ 312536 w 495806"/>
              <a:gd name="csY89" fmla="*/ 323977 h 413808"/>
              <a:gd name="csX90" fmla="*/ 300293 w 495806"/>
              <a:gd name="csY90" fmla="*/ 323977 h 413808"/>
              <a:gd name="csX91" fmla="*/ 288051 w 495806"/>
              <a:gd name="csY91" fmla="*/ 323977 h 413808"/>
              <a:gd name="csX92" fmla="*/ 288051 w 495806"/>
              <a:gd name="csY92" fmla="*/ 287994 h 413808"/>
              <a:gd name="csX93" fmla="*/ 300293 w 495806"/>
              <a:gd name="csY93" fmla="*/ 287994 h 413808"/>
              <a:gd name="csX94" fmla="*/ 312536 w 495806"/>
              <a:gd name="csY94" fmla="*/ 287994 h 413808"/>
              <a:gd name="csX95" fmla="*/ 312536 w 495806"/>
              <a:gd name="csY95" fmla="*/ 323977 h 413808"/>
              <a:gd name="csX96" fmla="*/ 275810 w 495806"/>
              <a:gd name="csY96" fmla="*/ 323977 h 413808"/>
              <a:gd name="csX97" fmla="*/ 251325 w 495806"/>
              <a:gd name="csY97" fmla="*/ 322177 h 413808"/>
              <a:gd name="csX98" fmla="*/ 251325 w 495806"/>
              <a:gd name="csY98" fmla="*/ 286194 h 413808"/>
              <a:gd name="csX99" fmla="*/ 275810 w 495806"/>
              <a:gd name="csY99" fmla="*/ 287994 h 413808"/>
              <a:gd name="csX100" fmla="*/ 275810 w 495806"/>
              <a:gd name="csY100" fmla="*/ 323977 h 413808"/>
              <a:gd name="csX101" fmla="*/ 239083 w 495806"/>
              <a:gd name="csY101" fmla="*/ 320378 h 413808"/>
              <a:gd name="csX102" fmla="*/ 214599 w 495806"/>
              <a:gd name="csY102" fmla="*/ 316180 h 413808"/>
              <a:gd name="csX103" fmla="*/ 214599 w 495806"/>
              <a:gd name="csY103" fmla="*/ 280797 h 413808"/>
              <a:gd name="csX104" fmla="*/ 239083 w 495806"/>
              <a:gd name="csY104" fmla="*/ 284996 h 413808"/>
              <a:gd name="csX105" fmla="*/ 239083 w 495806"/>
              <a:gd name="csY105" fmla="*/ 320378 h 413808"/>
              <a:gd name="csX106" fmla="*/ 202357 w 495806"/>
              <a:gd name="csY106" fmla="*/ 312583 h 413808"/>
              <a:gd name="csX107" fmla="*/ 177872 w 495806"/>
              <a:gd name="csY107" fmla="*/ 304186 h 413808"/>
              <a:gd name="csX108" fmla="*/ 177872 w 495806"/>
              <a:gd name="csY108" fmla="*/ 269403 h 413808"/>
              <a:gd name="csX109" fmla="*/ 202357 w 495806"/>
              <a:gd name="csY109" fmla="*/ 277198 h 413808"/>
              <a:gd name="csX110" fmla="*/ 202357 w 495806"/>
              <a:gd name="csY110" fmla="*/ 312583 h 413808"/>
              <a:gd name="csX111" fmla="*/ 453321 w 495806"/>
              <a:gd name="csY111" fmla="*/ 228621 h 413808"/>
              <a:gd name="csX112" fmla="*/ 300293 w 495806"/>
              <a:gd name="csY112" fmla="*/ 276599 h 413808"/>
              <a:gd name="csX113" fmla="*/ 147267 w 495806"/>
              <a:gd name="csY113" fmla="*/ 228621 h 413808"/>
              <a:gd name="csX114" fmla="*/ 300293 w 495806"/>
              <a:gd name="csY114" fmla="*/ 180643 h 413808"/>
              <a:gd name="csX115" fmla="*/ 453321 w 495806"/>
              <a:gd name="csY115" fmla="*/ 228621 h 413808"/>
              <a:gd name="csX116" fmla="*/ 147267 w 495806"/>
              <a:gd name="csY116" fmla="*/ 204633 h 413808"/>
              <a:gd name="csX117" fmla="*/ 147267 w 495806"/>
              <a:gd name="csY117" fmla="*/ 195637 h 413808"/>
              <a:gd name="csX118" fmla="*/ 158285 w 495806"/>
              <a:gd name="csY118" fmla="*/ 196835 h 413808"/>
              <a:gd name="csX119" fmla="*/ 147267 w 495806"/>
              <a:gd name="csY119" fmla="*/ 204633 h 413808"/>
              <a:gd name="csX120" fmla="*/ 338857 w 495806"/>
              <a:gd name="csY120" fmla="*/ 169849 h 413808"/>
              <a:gd name="csX121" fmla="*/ 349874 w 495806"/>
              <a:gd name="csY121" fmla="*/ 162052 h 413808"/>
              <a:gd name="csX122" fmla="*/ 349874 w 495806"/>
              <a:gd name="csY122" fmla="*/ 171047 h 413808"/>
              <a:gd name="csX123" fmla="*/ 338857 w 495806"/>
              <a:gd name="csY123" fmla="*/ 169849 h 413808"/>
              <a:gd name="csX124" fmla="*/ 329674 w 495806"/>
              <a:gd name="csY124" fmla="*/ 115873 h 413808"/>
              <a:gd name="csX125" fmla="*/ 349262 w 495806"/>
              <a:gd name="csY125" fmla="*/ 138062 h 413808"/>
              <a:gd name="csX126" fmla="*/ 313148 w 495806"/>
              <a:gd name="csY126" fmla="*/ 168049 h 413808"/>
              <a:gd name="csX127" fmla="*/ 300293 w 495806"/>
              <a:gd name="csY127" fmla="*/ 168049 h 413808"/>
              <a:gd name="csX128" fmla="*/ 180933 w 495806"/>
              <a:gd name="csY128" fmla="*/ 186041 h 413808"/>
              <a:gd name="csX129" fmla="*/ 51166 w 495806"/>
              <a:gd name="csY129" fmla="*/ 152456 h 413808"/>
              <a:gd name="csX130" fmla="*/ 51166 w 495806"/>
              <a:gd name="csY130" fmla="*/ 152456 h 413808"/>
              <a:gd name="csX131" fmla="*/ 165631 w 495806"/>
              <a:gd name="csY131" fmla="*/ 168649 h 413808"/>
              <a:gd name="csX132" fmla="*/ 329674 w 495806"/>
              <a:gd name="csY132" fmla="*/ 115873 h 413808"/>
              <a:gd name="csX133" fmla="*/ 98299 w 495806"/>
              <a:gd name="csY133" fmla="*/ 187241 h 413808"/>
              <a:gd name="csX134" fmla="*/ 98299 w 495806"/>
              <a:gd name="csY134" fmla="*/ 222624 h 413808"/>
              <a:gd name="csX135" fmla="*/ 73814 w 495806"/>
              <a:gd name="csY135" fmla="*/ 214227 h 413808"/>
              <a:gd name="csX136" fmla="*/ 73814 w 495806"/>
              <a:gd name="csY136" fmla="*/ 179444 h 413808"/>
              <a:gd name="csX137" fmla="*/ 98299 w 495806"/>
              <a:gd name="csY137" fmla="*/ 187241 h 413808"/>
              <a:gd name="csX138" fmla="*/ 61572 w 495806"/>
              <a:gd name="csY138" fmla="*/ 174046 h 413808"/>
              <a:gd name="csX139" fmla="*/ 61572 w 495806"/>
              <a:gd name="csY139" fmla="*/ 208230 h 413808"/>
              <a:gd name="csX140" fmla="*/ 43209 w 495806"/>
              <a:gd name="csY140" fmla="*/ 186640 h 413808"/>
              <a:gd name="csX141" fmla="*/ 43209 w 495806"/>
              <a:gd name="csY141" fmla="*/ 162652 h 413808"/>
              <a:gd name="csX142" fmla="*/ 61572 w 495806"/>
              <a:gd name="csY142" fmla="*/ 174046 h 413808"/>
              <a:gd name="csX143" fmla="*/ 43209 w 495806"/>
              <a:gd name="csY143" fmla="*/ 136264 h 413808"/>
              <a:gd name="csX144" fmla="*/ 43209 w 495806"/>
              <a:gd name="csY144" fmla="*/ 101480 h 413808"/>
              <a:gd name="csX145" fmla="*/ 67693 w 495806"/>
              <a:gd name="csY145" fmla="*/ 109277 h 413808"/>
              <a:gd name="csX146" fmla="*/ 67693 w 495806"/>
              <a:gd name="csY146" fmla="*/ 144660 h 413808"/>
              <a:gd name="csX147" fmla="*/ 43209 w 495806"/>
              <a:gd name="csY147" fmla="*/ 136264 h 413808"/>
              <a:gd name="csX148" fmla="*/ 79935 w 495806"/>
              <a:gd name="csY148" fmla="*/ 147658 h 413808"/>
              <a:gd name="csX149" fmla="*/ 79935 w 495806"/>
              <a:gd name="csY149" fmla="*/ 112276 h 413808"/>
              <a:gd name="csX150" fmla="*/ 104420 w 495806"/>
              <a:gd name="csY150" fmla="*/ 116474 h 413808"/>
              <a:gd name="csX151" fmla="*/ 104420 w 495806"/>
              <a:gd name="csY151" fmla="*/ 152456 h 413808"/>
              <a:gd name="csX152" fmla="*/ 79935 w 495806"/>
              <a:gd name="csY152" fmla="*/ 147658 h 413808"/>
              <a:gd name="csX153" fmla="*/ 116661 w 495806"/>
              <a:gd name="csY153" fmla="*/ 153655 h 413808"/>
              <a:gd name="csX154" fmla="*/ 116661 w 495806"/>
              <a:gd name="csY154" fmla="*/ 117672 h 413808"/>
              <a:gd name="csX155" fmla="*/ 141146 w 495806"/>
              <a:gd name="csY155" fmla="*/ 119472 h 413808"/>
              <a:gd name="csX156" fmla="*/ 141146 w 495806"/>
              <a:gd name="csY156" fmla="*/ 155456 h 413808"/>
              <a:gd name="csX157" fmla="*/ 116661 w 495806"/>
              <a:gd name="csY157" fmla="*/ 153655 h 413808"/>
              <a:gd name="csX158" fmla="*/ 153388 w 495806"/>
              <a:gd name="csY158" fmla="*/ 156055 h 413808"/>
              <a:gd name="csX159" fmla="*/ 153388 w 495806"/>
              <a:gd name="csY159" fmla="*/ 120071 h 413808"/>
              <a:gd name="csX160" fmla="*/ 165631 w 495806"/>
              <a:gd name="csY160" fmla="*/ 120071 h 413808"/>
              <a:gd name="csX161" fmla="*/ 177872 w 495806"/>
              <a:gd name="csY161" fmla="*/ 120071 h 413808"/>
              <a:gd name="csX162" fmla="*/ 177872 w 495806"/>
              <a:gd name="csY162" fmla="*/ 156055 h 413808"/>
              <a:gd name="csX163" fmla="*/ 165631 w 495806"/>
              <a:gd name="csY163" fmla="*/ 156055 h 413808"/>
              <a:gd name="csX164" fmla="*/ 153388 w 495806"/>
              <a:gd name="csY164" fmla="*/ 156055 h 413808"/>
              <a:gd name="csX165" fmla="*/ 190114 w 495806"/>
              <a:gd name="csY165" fmla="*/ 156055 h 413808"/>
              <a:gd name="csX166" fmla="*/ 190114 w 495806"/>
              <a:gd name="csY166" fmla="*/ 120071 h 413808"/>
              <a:gd name="csX167" fmla="*/ 214599 w 495806"/>
              <a:gd name="csY167" fmla="*/ 118273 h 413808"/>
              <a:gd name="csX168" fmla="*/ 214599 w 495806"/>
              <a:gd name="csY168" fmla="*/ 154256 h 413808"/>
              <a:gd name="csX169" fmla="*/ 190114 w 495806"/>
              <a:gd name="csY169" fmla="*/ 156055 h 413808"/>
              <a:gd name="csX170" fmla="*/ 226840 w 495806"/>
              <a:gd name="csY170" fmla="*/ 152456 h 413808"/>
              <a:gd name="csX171" fmla="*/ 226840 w 495806"/>
              <a:gd name="csY171" fmla="*/ 116474 h 413808"/>
              <a:gd name="csX172" fmla="*/ 251325 w 495806"/>
              <a:gd name="csY172" fmla="*/ 112276 h 413808"/>
              <a:gd name="csX173" fmla="*/ 251325 w 495806"/>
              <a:gd name="csY173" fmla="*/ 147658 h 413808"/>
              <a:gd name="csX174" fmla="*/ 226840 w 495806"/>
              <a:gd name="csY174" fmla="*/ 152456 h 413808"/>
              <a:gd name="csX175" fmla="*/ 263567 w 495806"/>
              <a:gd name="csY175" fmla="*/ 144660 h 413808"/>
              <a:gd name="csX176" fmla="*/ 263567 w 495806"/>
              <a:gd name="csY176" fmla="*/ 109277 h 413808"/>
              <a:gd name="csX177" fmla="*/ 288051 w 495806"/>
              <a:gd name="csY177" fmla="*/ 101480 h 413808"/>
              <a:gd name="csX178" fmla="*/ 288051 w 495806"/>
              <a:gd name="csY178" fmla="*/ 136264 h 413808"/>
              <a:gd name="csX179" fmla="*/ 263567 w 495806"/>
              <a:gd name="csY179" fmla="*/ 144660 h 413808"/>
              <a:gd name="csX180" fmla="*/ 300293 w 495806"/>
              <a:gd name="csY180" fmla="*/ 130267 h 413808"/>
              <a:gd name="csX181" fmla="*/ 300293 w 495806"/>
              <a:gd name="csY181" fmla="*/ 96082 h 413808"/>
              <a:gd name="csX182" fmla="*/ 318657 w 495806"/>
              <a:gd name="csY182" fmla="*/ 84088 h 413808"/>
              <a:gd name="csX183" fmla="*/ 318657 w 495806"/>
              <a:gd name="csY183" fmla="*/ 108077 h 413808"/>
              <a:gd name="csX184" fmla="*/ 300293 w 495806"/>
              <a:gd name="csY184" fmla="*/ 130267 h 413808"/>
              <a:gd name="csX185" fmla="*/ 30967 w 495806"/>
              <a:gd name="csY185" fmla="*/ 130267 h 413808"/>
              <a:gd name="csX186" fmla="*/ 12604 w 495806"/>
              <a:gd name="csY186" fmla="*/ 108677 h 413808"/>
              <a:gd name="csX187" fmla="*/ 12604 w 495806"/>
              <a:gd name="csY187" fmla="*/ 84687 h 413808"/>
              <a:gd name="csX188" fmla="*/ 30967 w 495806"/>
              <a:gd name="csY188" fmla="*/ 96683 h 413808"/>
              <a:gd name="csX189" fmla="*/ 30967 w 495806"/>
              <a:gd name="csY189" fmla="*/ 130267 h 413808"/>
              <a:gd name="csX190" fmla="*/ 12604 w 495806"/>
              <a:gd name="csY190" fmla="*/ 60699 h 413808"/>
              <a:gd name="csX191" fmla="*/ 165631 w 495806"/>
              <a:gd name="csY191" fmla="*/ 12721 h 413808"/>
              <a:gd name="csX192" fmla="*/ 318657 w 495806"/>
              <a:gd name="csY192" fmla="*/ 60699 h 413808"/>
              <a:gd name="csX193" fmla="*/ 165631 w 495806"/>
              <a:gd name="csY193" fmla="*/ 108677 h 413808"/>
              <a:gd name="csX194" fmla="*/ 12604 w 495806"/>
              <a:gd name="csY194" fmla="*/ 60699 h 413808"/>
              <a:gd name="csX195" fmla="*/ 34027 w 495806"/>
              <a:gd name="csY195" fmla="*/ 198636 h 413808"/>
              <a:gd name="csX196" fmla="*/ 135025 w 495806"/>
              <a:gd name="csY196" fmla="*/ 241816 h 413808"/>
              <a:gd name="csX197" fmla="*/ 135025 w 495806"/>
              <a:gd name="csY197" fmla="*/ 268802 h 413808"/>
              <a:gd name="csX198" fmla="*/ 12604 w 495806"/>
              <a:gd name="csY198" fmla="*/ 222024 h 413808"/>
              <a:gd name="csX199" fmla="*/ 34027 w 495806"/>
              <a:gd name="csY199" fmla="*/ 198636 h 413808"/>
              <a:gd name="csX200" fmla="*/ 30967 w 495806"/>
              <a:gd name="csY200" fmla="*/ 292192 h 413808"/>
              <a:gd name="csX201" fmla="*/ 12604 w 495806"/>
              <a:gd name="csY201" fmla="*/ 270602 h 413808"/>
              <a:gd name="csX202" fmla="*/ 12604 w 495806"/>
              <a:gd name="csY202" fmla="*/ 246613 h 413808"/>
              <a:gd name="csX203" fmla="*/ 30967 w 495806"/>
              <a:gd name="csY203" fmla="*/ 258607 h 413808"/>
              <a:gd name="csX204" fmla="*/ 30967 w 495806"/>
              <a:gd name="csY204" fmla="*/ 292192 h 413808"/>
              <a:gd name="csX205" fmla="*/ 67693 w 495806"/>
              <a:gd name="csY205" fmla="*/ 306586 h 413808"/>
              <a:gd name="csX206" fmla="*/ 43209 w 495806"/>
              <a:gd name="csY206" fmla="*/ 298189 h 413808"/>
              <a:gd name="csX207" fmla="*/ 43209 w 495806"/>
              <a:gd name="csY207" fmla="*/ 263406 h 413808"/>
              <a:gd name="csX208" fmla="*/ 67693 w 495806"/>
              <a:gd name="csY208" fmla="*/ 271201 h 413808"/>
              <a:gd name="csX209" fmla="*/ 67693 w 495806"/>
              <a:gd name="csY209" fmla="*/ 306586 h 413808"/>
              <a:gd name="csX210" fmla="*/ 104420 w 495806"/>
              <a:gd name="csY210" fmla="*/ 314381 h 413808"/>
              <a:gd name="csX211" fmla="*/ 79935 w 495806"/>
              <a:gd name="csY211" fmla="*/ 310183 h 413808"/>
              <a:gd name="csX212" fmla="*/ 79935 w 495806"/>
              <a:gd name="csY212" fmla="*/ 274800 h 413808"/>
              <a:gd name="csX213" fmla="*/ 104420 w 495806"/>
              <a:gd name="csY213" fmla="*/ 278997 h 413808"/>
              <a:gd name="csX214" fmla="*/ 104420 w 495806"/>
              <a:gd name="csY214" fmla="*/ 314381 h 413808"/>
              <a:gd name="csX215" fmla="*/ 116661 w 495806"/>
              <a:gd name="csY215" fmla="*/ 279598 h 413808"/>
              <a:gd name="csX216" fmla="*/ 135637 w 495806"/>
              <a:gd name="csY216" fmla="*/ 281397 h 413808"/>
              <a:gd name="csX217" fmla="*/ 141146 w 495806"/>
              <a:gd name="csY217" fmla="*/ 293991 h 413808"/>
              <a:gd name="csX218" fmla="*/ 141146 w 495806"/>
              <a:gd name="csY218" fmla="*/ 317980 h 413808"/>
              <a:gd name="csX219" fmla="*/ 116661 w 495806"/>
              <a:gd name="csY219" fmla="*/ 316180 h 413808"/>
              <a:gd name="csX220" fmla="*/ 116661 w 495806"/>
              <a:gd name="csY220" fmla="*/ 279598 h 413808"/>
              <a:gd name="csX221" fmla="*/ 153388 w 495806"/>
              <a:gd name="csY221" fmla="*/ 304785 h 413808"/>
              <a:gd name="csX222" fmla="*/ 165631 w 495806"/>
              <a:gd name="csY222" fmla="*/ 311982 h 413808"/>
              <a:gd name="csX223" fmla="*/ 165631 w 495806"/>
              <a:gd name="csY223" fmla="*/ 317980 h 413808"/>
              <a:gd name="csX224" fmla="*/ 153388 w 495806"/>
              <a:gd name="csY224" fmla="*/ 317980 h 413808"/>
              <a:gd name="csX225" fmla="*/ 153388 w 495806"/>
              <a:gd name="csY225" fmla="*/ 304785 h 413808"/>
              <a:gd name="csX226" fmla="*/ 177872 w 495806"/>
              <a:gd name="csY226" fmla="*/ 354563 h 413808"/>
              <a:gd name="csX227" fmla="*/ 177872 w 495806"/>
              <a:gd name="csY227" fmla="*/ 330574 h 413808"/>
              <a:gd name="csX228" fmla="*/ 196236 w 495806"/>
              <a:gd name="csY228" fmla="*/ 342569 h 413808"/>
              <a:gd name="csX229" fmla="*/ 196236 w 495806"/>
              <a:gd name="csY229" fmla="*/ 376752 h 413808"/>
              <a:gd name="csX230" fmla="*/ 177872 w 495806"/>
              <a:gd name="csY230" fmla="*/ 354563 h 413808"/>
              <a:gd name="csX231" fmla="*/ 177872 w 495806"/>
              <a:gd name="csY231" fmla="*/ 354563 h 413808"/>
              <a:gd name="csX232" fmla="*/ 318657 w 495806"/>
              <a:gd name="csY232" fmla="*/ 365958 h 413808"/>
              <a:gd name="csX233" fmla="*/ 330899 w 495806"/>
              <a:gd name="csY233" fmla="*/ 365958 h 413808"/>
              <a:gd name="csX234" fmla="*/ 343142 w 495806"/>
              <a:gd name="csY234" fmla="*/ 365958 h 413808"/>
              <a:gd name="csX235" fmla="*/ 343142 w 495806"/>
              <a:gd name="csY235" fmla="*/ 401941 h 413808"/>
              <a:gd name="csX236" fmla="*/ 330899 w 495806"/>
              <a:gd name="csY236" fmla="*/ 401941 h 413808"/>
              <a:gd name="csX237" fmla="*/ 318657 w 495806"/>
              <a:gd name="csY237" fmla="*/ 401941 h 413808"/>
              <a:gd name="csX238" fmla="*/ 318657 w 495806"/>
              <a:gd name="csY238" fmla="*/ 365958 h 413808"/>
              <a:gd name="csX239" fmla="*/ 465562 w 495806"/>
              <a:gd name="csY239" fmla="*/ 341968 h 413808"/>
              <a:gd name="csX240" fmla="*/ 483925 w 495806"/>
              <a:gd name="csY240" fmla="*/ 329974 h 413808"/>
              <a:gd name="csX241" fmla="*/ 483925 w 495806"/>
              <a:gd name="csY241" fmla="*/ 353964 h 413808"/>
              <a:gd name="csX242" fmla="*/ 465562 w 495806"/>
              <a:gd name="csY242" fmla="*/ 375552 h 413808"/>
              <a:gd name="csX243" fmla="*/ 465562 w 495806"/>
              <a:gd name="csY243" fmla="*/ 341968 h 413808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  <a:cxn ang="0">
                <a:pos x="csX5" y="csY5"/>
              </a:cxn>
              <a:cxn ang="0">
                <a:pos x="csX6" y="csY6"/>
              </a:cxn>
              <a:cxn ang="0">
                <a:pos x="csX7" y="csY7"/>
              </a:cxn>
              <a:cxn ang="0">
                <a:pos x="csX8" y="csY8"/>
              </a:cxn>
              <a:cxn ang="0">
                <a:pos x="csX9" y="csY9"/>
              </a:cxn>
              <a:cxn ang="0">
                <a:pos x="csX10" y="csY10"/>
              </a:cxn>
              <a:cxn ang="0">
                <a:pos x="csX11" y="csY11"/>
              </a:cxn>
              <a:cxn ang="0">
                <a:pos x="csX12" y="csY12"/>
              </a:cxn>
              <a:cxn ang="0">
                <a:pos x="csX13" y="csY13"/>
              </a:cxn>
              <a:cxn ang="0">
                <a:pos x="csX14" y="csY14"/>
              </a:cxn>
              <a:cxn ang="0">
                <a:pos x="csX15" y="csY15"/>
              </a:cxn>
              <a:cxn ang="0">
                <a:pos x="csX16" y="csY16"/>
              </a:cxn>
              <a:cxn ang="0">
                <a:pos x="csX17" y="csY17"/>
              </a:cxn>
              <a:cxn ang="0">
                <a:pos x="csX18" y="csY18"/>
              </a:cxn>
              <a:cxn ang="0">
                <a:pos x="csX19" y="csY19"/>
              </a:cxn>
              <a:cxn ang="0">
                <a:pos x="csX20" y="csY20"/>
              </a:cxn>
              <a:cxn ang="0">
                <a:pos x="csX21" y="csY21"/>
              </a:cxn>
              <a:cxn ang="0">
                <a:pos x="csX22" y="csY22"/>
              </a:cxn>
              <a:cxn ang="0">
                <a:pos x="csX23" y="csY23"/>
              </a:cxn>
              <a:cxn ang="0">
                <a:pos x="csX24" y="csY24"/>
              </a:cxn>
              <a:cxn ang="0">
                <a:pos x="csX25" y="csY25"/>
              </a:cxn>
              <a:cxn ang="0">
                <a:pos x="csX26" y="csY26"/>
              </a:cxn>
              <a:cxn ang="0">
                <a:pos x="csX27" y="csY27"/>
              </a:cxn>
              <a:cxn ang="0">
                <a:pos x="csX28" y="csY28"/>
              </a:cxn>
              <a:cxn ang="0">
                <a:pos x="csX29" y="csY29"/>
              </a:cxn>
              <a:cxn ang="0">
                <a:pos x="csX30" y="csY30"/>
              </a:cxn>
              <a:cxn ang="0">
                <a:pos x="csX31" y="csY31"/>
              </a:cxn>
              <a:cxn ang="0">
                <a:pos x="csX32" y="csY32"/>
              </a:cxn>
              <a:cxn ang="0">
                <a:pos x="csX33" y="csY33"/>
              </a:cxn>
              <a:cxn ang="0">
                <a:pos x="csX34" y="csY34"/>
              </a:cxn>
              <a:cxn ang="0">
                <a:pos x="csX35" y="csY35"/>
              </a:cxn>
              <a:cxn ang="0">
                <a:pos x="csX36" y="csY36"/>
              </a:cxn>
              <a:cxn ang="0">
                <a:pos x="csX37" y="csY37"/>
              </a:cxn>
              <a:cxn ang="0">
                <a:pos x="csX38" y="csY38"/>
              </a:cxn>
              <a:cxn ang="0">
                <a:pos x="csX39" y="csY39"/>
              </a:cxn>
              <a:cxn ang="0">
                <a:pos x="csX40" y="csY40"/>
              </a:cxn>
              <a:cxn ang="0">
                <a:pos x="csX41" y="csY41"/>
              </a:cxn>
              <a:cxn ang="0">
                <a:pos x="csX42" y="csY42"/>
              </a:cxn>
              <a:cxn ang="0">
                <a:pos x="csX43" y="csY43"/>
              </a:cxn>
              <a:cxn ang="0">
                <a:pos x="csX44" y="csY44"/>
              </a:cxn>
              <a:cxn ang="0">
                <a:pos x="csX45" y="csY45"/>
              </a:cxn>
              <a:cxn ang="0">
                <a:pos x="csX46" y="csY46"/>
              </a:cxn>
              <a:cxn ang="0">
                <a:pos x="csX47" y="csY47"/>
              </a:cxn>
              <a:cxn ang="0">
                <a:pos x="csX48" y="csY48"/>
              </a:cxn>
              <a:cxn ang="0">
                <a:pos x="csX49" y="csY49"/>
              </a:cxn>
              <a:cxn ang="0">
                <a:pos x="csX50" y="csY50"/>
              </a:cxn>
              <a:cxn ang="0">
                <a:pos x="csX51" y="csY51"/>
              </a:cxn>
              <a:cxn ang="0">
                <a:pos x="csX52" y="csY52"/>
              </a:cxn>
              <a:cxn ang="0">
                <a:pos x="csX53" y="csY53"/>
              </a:cxn>
              <a:cxn ang="0">
                <a:pos x="csX54" y="csY54"/>
              </a:cxn>
              <a:cxn ang="0">
                <a:pos x="csX55" y="csY55"/>
              </a:cxn>
              <a:cxn ang="0">
                <a:pos x="csX56" y="csY56"/>
              </a:cxn>
              <a:cxn ang="0">
                <a:pos x="csX57" y="csY57"/>
              </a:cxn>
              <a:cxn ang="0">
                <a:pos x="csX58" y="csY58"/>
              </a:cxn>
              <a:cxn ang="0">
                <a:pos x="csX59" y="csY59"/>
              </a:cxn>
              <a:cxn ang="0">
                <a:pos x="csX60" y="csY60"/>
              </a:cxn>
              <a:cxn ang="0">
                <a:pos x="csX61" y="csY61"/>
              </a:cxn>
              <a:cxn ang="0">
                <a:pos x="csX62" y="csY62"/>
              </a:cxn>
              <a:cxn ang="0">
                <a:pos x="csX63" y="csY63"/>
              </a:cxn>
              <a:cxn ang="0">
                <a:pos x="csX64" y="csY64"/>
              </a:cxn>
              <a:cxn ang="0">
                <a:pos x="csX65" y="csY65"/>
              </a:cxn>
              <a:cxn ang="0">
                <a:pos x="csX66" y="csY66"/>
              </a:cxn>
              <a:cxn ang="0">
                <a:pos x="csX67" y="csY67"/>
              </a:cxn>
              <a:cxn ang="0">
                <a:pos x="csX68" y="csY68"/>
              </a:cxn>
              <a:cxn ang="0">
                <a:pos x="csX69" y="csY69"/>
              </a:cxn>
              <a:cxn ang="0">
                <a:pos x="csX70" y="csY70"/>
              </a:cxn>
              <a:cxn ang="0">
                <a:pos x="csX71" y="csY71"/>
              </a:cxn>
              <a:cxn ang="0">
                <a:pos x="csX72" y="csY72"/>
              </a:cxn>
              <a:cxn ang="0">
                <a:pos x="csX73" y="csY73"/>
              </a:cxn>
              <a:cxn ang="0">
                <a:pos x="csX74" y="csY74"/>
              </a:cxn>
              <a:cxn ang="0">
                <a:pos x="csX75" y="csY75"/>
              </a:cxn>
              <a:cxn ang="0">
                <a:pos x="csX76" y="csY76"/>
              </a:cxn>
              <a:cxn ang="0">
                <a:pos x="csX77" y="csY77"/>
              </a:cxn>
              <a:cxn ang="0">
                <a:pos x="csX78" y="csY78"/>
              </a:cxn>
              <a:cxn ang="0">
                <a:pos x="csX79" y="csY79"/>
              </a:cxn>
              <a:cxn ang="0">
                <a:pos x="csX80" y="csY80"/>
              </a:cxn>
              <a:cxn ang="0">
                <a:pos x="csX81" y="csY81"/>
              </a:cxn>
              <a:cxn ang="0">
                <a:pos x="csX82" y="csY82"/>
              </a:cxn>
              <a:cxn ang="0">
                <a:pos x="csX83" y="csY83"/>
              </a:cxn>
              <a:cxn ang="0">
                <a:pos x="csX84" y="csY84"/>
              </a:cxn>
              <a:cxn ang="0">
                <a:pos x="csX85" y="csY85"/>
              </a:cxn>
              <a:cxn ang="0">
                <a:pos x="csX86" y="csY86"/>
              </a:cxn>
              <a:cxn ang="0">
                <a:pos x="csX87" y="csY87"/>
              </a:cxn>
              <a:cxn ang="0">
                <a:pos x="csX88" y="csY88"/>
              </a:cxn>
              <a:cxn ang="0">
                <a:pos x="csX89" y="csY89"/>
              </a:cxn>
              <a:cxn ang="0">
                <a:pos x="csX90" y="csY90"/>
              </a:cxn>
              <a:cxn ang="0">
                <a:pos x="csX91" y="csY91"/>
              </a:cxn>
              <a:cxn ang="0">
                <a:pos x="csX92" y="csY92"/>
              </a:cxn>
              <a:cxn ang="0">
                <a:pos x="csX93" y="csY93"/>
              </a:cxn>
              <a:cxn ang="0">
                <a:pos x="csX94" y="csY94"/>
              </a:cxn>
              <a:cxn ang="0">
                <a:pos x="csX95" y="csY95"/>
              </a:cxn>
              <a:cxn ang="0">
                <a:pos x="csX96" y="csY96"/>
              </a:cxn>
              <a:cxn ang="0">
                <a:pos x="csX97" y="csY97"/>
              </a:cxn>
              <a:cxn ang="0">
                <a:pos x="csX98" y="csY98"/>
              </a:cxn>
              <a:cxn ang="0">
                <a:pos x="csX99" y="csY99"/>
              </a:cxn>
              <a:cxn ang="0">
                <a:pos x="csX100" y="csY100"/>
              </a:cxn>
              <a:cxn ang="0">
                <a:pos x="csX101" y="csY101"/>
              </a:cxn>
              <a:cxn ang="0">
                <a:pos x="csX102" y="csY102"/>
              </a:cxn>
              <a:cxn ang="0">
                <a:pos x="csX103" y="csY103"/>
              </a:cxn>
              <a:cxn ang="0">
                <a:pos x="csX104" y="csY104"/>
              </a:cxn>
              <a:cxn ang="0">
                <a:pos x="csX105" y="csY105"/>
              </a:cxn>
              <a:cxn ang="0">
                <a:pos x="csX106" y="csY106"/>
              </a:cxn>
              <a:cxn ang="0">
                <a:pos x="csX107" y="csY107"/>
              </a:cxn>
              <a:cxn ang="0">
                <a:pos x="csX108" y="csY108"/>
              </a:cxn>
              <a:cxn ang="0">
                <a:pos x="csX109" y="csY109"/>
              </a:cxn>
              <a:cxn ang="0">
                <a:pos x="csX110" y="csY110"/>
              </a:cxn>
              <a:cxn ang="0">
                <a:pos x="csX111" y="csY111"/>
              </a:cxn>
              <a:cxn ang="0">
                <a:pos x="csX112" y="csY112"/>
              </a:cxn>
              <a:cxn ang="0">
                <a:pos x="csX113" y="csY113"/>
              </a:cxn>
              <a:cxn ang="0">
                <a:pos x="csX114" y="csY114"/>
              </a:cxn>
              <a:cxn ang="0">
                <a:pos x="csX115" y="csY115"/>
              </a:cxn>
              <a:cxn ang="0">
                <a:pos x="csX116" y="csY116"/>
              </a:cxn>
              <a:cxn ang="0">
                <a:pos x="csX117" y="csY117"/>
              </a:cxn>
              <a:cxn ang="0">
                <a:pos x="csX118" y="csY118"/>
              </a:cxn>
              <a:cxn ang="0">
                <a:pos x="csX119" y="csY119"/>
              </a:cxn>
              <a:cxn ang="0">
                <a:pos x="csX120" y="csY120"/>
              </a:cxn>
              <a:cxn ang="0">
                <a:pos x="csX121" y="csY121"/>
              </a:cxn>
              <a:cxn ang="0">
                <a:pos x="csX122" y="csY122"/>
              </a:cxn>
              <a:cxn ang="0">
                <a:pos x="csX123" y="csY123"/>
              </a:cxn>
              <a:cxn ang="0">
                <a:pos x="csX124" y="csY124"/>
              </a:cxn>
              <a:cxn ang="0">
                <a:pos x="csX125" y="csY125"/>
              </a:cxn>
              <a:cxn ang="0">
                <a:pos x="csX126" y="csY126"/>
              </a:cxn>
              <a:cxn ang="0">
                <a:pos x="csX127" y="csY127"/>
              </a:cxn>
              <a:cxn ang="0">
                <a:pos x="csX128" y="csY128"/>
              </a:cxn>
              <a:cxn ang="0">
                <a:pos x="csX129" y="csY129"/>
              </a:cxn>
              <a:cxn ang="0">
                <a:pos x="csX130" y="csY130"/>
              </a:cxn>
              <a:cxn ang="0">
                <a:pos x="csX131" y="csY131"/>
              </a:cxn>
              <a:cxn ang="0">
                <a:pos x="csX132" y="csY132"/>
              </a:cxn>
              <a:cxn ang="0">
                <a:pos x="csX133" y="csY133"/>
              </a:cxn>
              <a:cxn ang="0">
                <a:pos x="csX134" y="csY134"/>
              </a:cxn>
              <a:cxn ang="0">
                <a:pos x="csX135" y="csY135"/>
              </a:cxn>
              <a:cxn ang="0">
                <a:pos x="csX136" y="csY136"/>
              </a:cxn>
              <a:cxn ang="0">
                <a:pos x="csX137" y="csY137"/>
              </a:cxn>
              <a:cxn ang="0">
                <a:pos x="csX138" y="csY138"/>
              </a:cxn>
              <a:cxn ang="0">
                <a:pos x="csX139" y="csY139"/>
              </a:cxn>
              <a:cxn ang="0">
                <a:pos x="csX140" y="csY140"/>
              </a:cxn>
              <a:cxn ang="0">
                <a:pos x="csX141" y="csY141"/>
              </a:cxn>
              <a:cxn ang="0">
                <a:pos x="csX142" y="csY142"/>
              </a:cxn>
              <a:cxn ang="0">
                <a:pos x="csX143" y="csY143"/>
              </a:cxn>
              <a:cxn ang="0">
                <a:pos x="csX144" y="csY144"/>
              </a:cxn>
              <a:cxn ang="0">
                <a:pos x="csX145" y="csY145"/>
              </a:cxn>
              <a:cxn ang="0">
                <a:pos x="csX146" y="csY146"/>
              </a:cxn>
              <a:cxn ang="0">
                <a:pos x="csX147" y="csY147"/>
              </a:cxn>
              <a:cxn ang="0">
                <a:pos x="csX148" y="csY148"/>
              </a:cxn>
              <a:cxn ang="0">
                <a:pos x="csX149" y="csY149"/>
              </a:cxn>
              <a:cxn ang="0">
                <a:pos x="csX150" y="csY150"/>
              </a:cxn>
              <a:cxn ang="0">
                <a:pos x="csX151" y="csY151"/>
              </a:cxn>
              <a:cxn ang="0">
                <a:pos x="csX152" y="csY152"/>
              </a:cxn>
              <a:cxn ang="0">
                <a:pos x="csX153" y="csY153"/>
              </a:cxn>
              <a:cxn ang="0">
                <a:pos x="csX154" y="csY154"/>
              </a:cxn>
              <a:cxn ang="0">
                <a:pos x="csX155" y="csY155"/>
              </a:cxn>
              <a:cxn ang="0">
                <a:pos x="csX156" y="csY156"/>
              </a:cxn>
              <a:cxn ang="0">
                <a:pos x="csX157" y="csY157"/>
              </a:cxn>
              <a:cxn ang="0">
                <a:pos x="csX158" y="csY158"/>
              </a:cxn>
              <a:cxn ang="0">
                <a:pos x="csX159" y="csY159"/>
              </a:cxn>
              <a:cxn ang="0">
                <a:pos x="csX160" y="csY160"/>
              </a:cxn>
              <a:cxn ang="0">
                <a:pos x="csX161" y="csY161"/>
              </a:cxn>
              <a:cxn ang="0">
                <a:pos x="csX162" y="csY162"/>
              </a:cxn>
              <a:cxn ang="0">
                <a:pos x="csX163" y="csY163"/>
              </a:cxn>
              <a:cxn ang="0">
                <a:pos x="csX164" y="csY164"/>
              </a:cxn>
              <a:cxn ang="0">
                <a:pos x="csX165" y="csY165"/>
              </a:cxn>
              <a:cxn ang="0">
                <a:pos x="csX166" y="csY166"/>
              </a:cxn>
              <a:cxn ang="0">
                <a:pos x="csX167" y="csY167"/>
              </a:cxn>
              <a:cxn ang="0">
                <a:pos x="csX168" y="csY168"/>
              </a:cxn>
              <a:cxn ang="0">
                <a:pos x="csX169" y="csY169"/>
              </a:cxn>
              <a:cxn ang="0">
                <a:pos x="csX170" y="csY170"/>
              </a:cxn>
              <a:cxn ang="0">
                <a:pos x="csX171" y="csY171"/>
              </a:cxn>
              <a:cxn ang="0">
                <a:pos x="csX172" y="csY172"/>
              </a:cxn>
              <a:cxn ang="0">
                <a:pos x="csX173" y="csY173"/>
              </a:cxn>
              <a:cxn ang="0">
                <a:pos x="csX174" y="csY174"/>
              </a:cxn>
              <a:cxn ang="0">
                <a:pos x="csX175" y="csY175"/>
              </a:cxn>
              <a:cxn ang="0">
                <a:pos x="csX176" y="csY176"/>
              </a:cxn>
              <a:cxn ang="0">
                <a:pos x="csX177" y="csY177"/>
              </a:cxn>
              <a:cxn ang="0">
                <a:pos x="csX178" y="csY178"/>
              </a:cxn>
              <a:cxn ang="0">
                <a:pos x="csX179" y="csY179"/>
              </a:cxn>
              <a:cxn ang="0">
                <a:pos x="csX180" y="csY180"/>
              </a:cxn>
              <a:cxn ang="0">
                <a:pos x="csX181" y="csY181"/>
              </a:cxn>
              <a:cxn ang="0">
                <a:pos x="csX182" y="csY182"/>
              </a:cxn>
              <a:cxn ang="0">
                <a:pos x="csX183" y="csY183"/>
              </a:cxn>
              <a:cxn ang="0">
                <a:pos x="csX184" y="csY184"/>
              </a:cxn>
              <a:cxn ang="0">
                <a:pos x="csX185" y="csY185"/>
              </a:cxn>
              <a:cxn ang="0">
                <a:pos x="csX186" y="csY186"/>
              </a:cxn>
              <a:cxn ang="0">
                <a:pos x="csX187" y="csY187"/>
              </a:cxn>
              <a:cxn ang="0">
                <a:pos x="csX188" y="csY188"/>
              </a:cxn>
              <a:cxn ang="0">
                <a:pos x="csX189" y="csY189"/>
              </a:cxn>
              <a:cxn ang="0">
                <a:pos x="csX190" y="csY190"/>
              </a:cxn>
              <a:cxn ang="0">
                <a:pos x="csX191" y="csY191"/>
              </a:cxn>
              <a:cxn ang="0">
                <a:pos x="csX192" y="csY192"/>
              </a:cxn>
              <a:cxn ang="0">
                <a:pos x="csX193" y="csY193"/>
              </a:cxn>
              <a:cxn ang="0">
                <a:pos x="csX194" y="csY194"/>
              </a:cxn>
              <a:cxn ang="0">
                <a:pos x="csX195" y="csY195"/>
              </a:cxn>
              <a:cxn ang="0">
                <a:pos x="csX196" y="csY196"/>
              </a:cxn>
              <a:cxn ang="0">
                <a:pos x="csX197" y="csY197"/>
              </a:cxn>
              <a:cxn ang="0">
                <a:pos x="csX198" y="csY198"/>
              </a:cxn>
              <a:cxn ang="0">
                <a:pos x="csX199" y="csY199"/>
              </a:cxn>
              <a:cxn ang="0">
                <a:pos x="csX200" y="csY200"/>
              </a:cxn>
              <a:cxn ang="0">
                <a:pos x="csX201" y="csY201"/>
              </a:cxn>
              <a:cxn ang="0">
                <a:pos x="csX202" y="csY202"/>
              </a:cxn>
              <a:cxn ang="0">
                <a:pos x="csX203" y="csY203"/>
              </a:cxn>
              <a:cxn ang="0">
                <a:pos x="csX204" y="csY204"/>
              </a:cxn>
              <a:cxn ang="0">
                <a:pos x="csX205" y="csY205"/>
              </a:cxn>
              <a:cxn ang="0">
                <a:pos x="csX206" y="csY206"/>
              </a:cxn>
              <a:cxn ang="0">
                <a:pos x="csX207" y="csY207"/>
              </a:cxn>
              <a:cxn ang="0">
                <a:pos x="csX208" y="csY208"/>
              </a:cxn>
              <a:cxn ang="0">
                <a:pos x="csX209" y="csY209"/>
              </a:cxn>
              <a:cxn ang="0">
                <a:pos x="csX210" y="csY210"/>
              </a:cxn>
              <a:cxn ang="0">
                <a:pos x="csX211" y="csY211"/>
              </a:cxn>
              <a:cxn ang="0">
                <a:pos x="csX212" y="csY212"/>
              </a:cxn>
              <a:cxn ang="0">
                <a:pos x="csX213" y="csY213"/>
              </a:cxn>
              <a:cxn ang="0">
                <a:pos x="csX214" y="csY214"/>
              </a:cxn>
              <a:cxn ang="0">
                <a:pos x="csX215" y="csY215"/>
              </a:cxn>
              <a:cxn ang="0">
                <a:pos x="csX216" y="csY216"/>
              </a:cxn>
              <a:cxn ang="0">
                <a:pos x="csX217" y="csY217"/>
              </a:cxn>
              <a:cxn ang="0">
                <a:pos x="csX218" y="csY218"/>
              </a:cxn>
              <a:cxn ang="0">
                <a:pos x="csX219" y="csY219"/>
              </a:cxn>
              <a:cxn ang="0">
                <a:pos x="csX220" y="csY220"/>
              </a:cxn>
              <a:cxn ang="0">
                <a:pos x="csX221" y="csY221"/>
              </a:cxn>
              <a:cxn ang="0">
                <a:pos x="csX222" y="csY222"/>
              </a:cxn>
              <a:cxn ang="0">
                <a:pos x="csX223" y="csY223"/>
              </a:cxn>
              <a:cxn ang="0">
                <a:pos x="csX224" y="csY224"/>
              </a:cxn>
              <a:cxn ang="0">
                <a:pos x="csX225" y="csY225"/>
              </a:cxn>
              <a:cxn ang="0">
                <a:pos x="csX226" y="csY226"/>
              </a:cxn>
              <a:cxn ang="0">
                <a:pos x="csX227" y="csY227"/>
              </a:cxn>
              <a:cxn ang="0">
                <a:pos x="csX228" y="csY228"/>
              </a:cxn>
              <a:cxn ang="0">
                <a:pos x="csX229" y="csY229"/>
              </a:cxn>
              <a:cxn ang="0">
                <a:pos x="csX230" y="csY230"/>
              </a:cxn>
              <a:cxn ang="0">
                <a:pos x="csX231" y="csY231"/>
              </a:cxn>
              <a:cxn ang="0">
                <a:pos x="csX232" y="csY232"/>
              </a:cxn>
              <a:cxn ang="0">
                <a:pos x="csX233" y="csY233"/>
              </a:cxn>
              <a:cxn ang="0">
                <a:pos x="csX234" y="csY234"/>
              </a:cxn>
              <a:cxn ang="0">
                <a:pos x="csX235" y="csY235"/>
              </a:cxn>
              <a:cxn ang="0">
                <a:pos x="csX236" y="csY236"/>
              </a:cxn>
              <a:cxn ang="0">
                <a:pos x="csX237" y="csY237"/>
              </a:cxn>
              <a:cxn ang="0">
                <a:pos x="csX238" y="csY238"/>
              </a:cxn>
              <a:cxn ang="0">
                <a:pos x="csX239" y="csY239"/>
              </a:cxn>
              <a:cxn ang="0">
                <a:pos x="csX240" y="csY240"/>
              </a:cxn>
              <a:cxn ang="0">
                <a:pos x="csX241" y="csY241"/>
              </a:cxn>
              <a:cxn ang="0">
                <a:pos x="csX242" y="csY242"/>
              </a:cxn>
              <a:cxn ang="0">
                <a:pos x="csX243" y="csY243"/>
              </a:cxn>
            </a:cxnLst>
            <a:rect l="l" t="t" r="r" b="b"/>
            <a:pathLst>
              <a:path w="495806" h="413808">
                <a:moveTo>
                  <a:pt x="465562" y="270602"/>
                </a:moveTo>
                <a:lnTo>
                  <a:pt x="465562" y="228021"/>
                </a:lnTo>
                <a:cubicBezTo>
                  <a:pt x="465562" y="199235"/>
                  <a:pt x="418430" y="180044"/>
                  <a:pt x="361504" y="172247"/>
                </a:cubicBezTo>
                <a:lnTo>
                  <a:pt x="361504" y="138062"/>
                </a:lnTo>
                <a:cubicBezTo>
                  <a:pt x="361504" y="128468"/>
                  <a:pt x="355995" y="115274"/>
                  <a:pt x="330899" y="102680"/>
                </a:cubicBezTo>
                <a:lnTo>
                  <a:pt x="330899" y="60099"/>
                </a:lnTo>
                <a:cubicBezTo>
                  <a:pt x="330899" y="21117"/>
                  <a:pt x="245816" y="127"/>
                  <a:pt x="165631" y="127"/>
                </a:cubicBezTo>
                <a:cubicBezTo>
                  <a:pt x="85444" y="127"/>
                  <a:pt x="362" y="21117"/>
                  <a:pt x="362" y="60099"/>
                </a:cubicBezTo>
                <a:lnTo>
                  <a:pt x="362" y="108077"/>
                </a:lnTo>
                <a:cubicBezTo>
                  <a:pt x="362" y="122471"/>
                  <a:pt x="11992" y="134465"/>
                  <a:pt x="30967" y="144061"/>
                </a:cubicBezTo>
                <a:lnTo>
                  <a:pt x="30967" y="186041"/>
                </a:lnTo>
                <a:cubicBezTo>
                  <a:pt x="30967" y="186041"/>
                  <a:pt x="30967" y="186041"/>
                  <a:pt x="30967" y="186640"/>
                </a:cubicBezTo>
                <a:cubicBezTo>
                  <a:pt x="5870" y="199235"/>
                  <a:pt x="362" y="213029"/>
                  <a:pt x="362" y="222024"/>
                </a:cubicBezTo>
                <a:lnTo>
                  <a:pt x="362" y="270002"/>
                </a:lnTo>
                <a:cubicBezTo>
                  <a:pt x="362" y="308984"/>
                  <a:pt x="85444" y="329974"/>
                  <a:pt x="165631" y="329974"/>
                </a:cubicBezTo>
                <a:lnTo>
                  <a:pt x="165631" y="353964"/>
                </a:lnTo>
                <a:cubicBezTo>
                  <a:pt x="165631" y="392946"/>
                  <a:pt x="250713" y="413935"/>
                  <a:pt x="330899" y="413935"/>
                </a:cubicBezTo>
                <a:cubicBezTo>
                  <a:pt x="411085" y="413935"/>
                  <a:pt x="496168" y="392946"/>
                  <a:pt x="496168" y="353964"/>
                </a:cubicBezTo>
                <a:lnTo>
                  <a:pt x="496168" y="305985"/>
                </a:lnTo>
                <a:cubicBezTo>
                  <a:pt x="496168" y="296990"/>
                  <a:pt x="490659" y="283195"/>
                  <a:pt x="465562" y="270602"/>
                </a:cubicBezTo>
                <a:close/>
                <a:moveTo>
                  <a:pt x="483925" y="306586"/>
                </a:moveTo>
                <a:cubicBezTo>
                  <a:pt x="483925" y="329374"/>
                  <a:pt x="420878" y="354563"/>
                  <a:pt x="330899" y="354563"/>
                </a:cubicBezTo>
                <a:cubicBezTo>
                  <a:pt x="259282" y="354563"/>
                  <a:pt x="204805" y="338371"/>
                  <a:pt x="185218" y="320378"/>
                </a:cubicBezTo>
                <a:cubicBezTo>
                  <a:pt x="185218" y="320378"/>
                  <a:pt x="185218" y="320378"/>
                  <a:pt x="185218" y="320378"/>
                </a:cubicBezTo>
                <a:cubicBezTo>
                  <a:pt x="222556" y="331773"/>
                  <a:pt x="261119" y="337171"/>
                  <a:pt x="299681" y="336571"/>
                </a:cubicBezTo>
                <a:cubicBezTo>
                  <a:pt x="374359" y="336571"/>
                  <a:pt x="453932" y="317980"/>
                  <a:pt x="463726" y="284395"/>
                </a:cubicBezTo>
                <a:cubicBezTo>
                  <a:pt x="477192" y="290993"/>
                  <a:pt x="483925" y="298788"/>
                  <a:pt x="483925" y="306586"/>
                </a:cubicBezTo>
                <a:close/>
                <a:moveTo>
                  <a:pt x="379868" y="363558"/>
                </a:moveTo>
                <a:lnTo>
                  <a:pt x="379868" y="399542"/>
                </a:lnTo>
                <a:cubicBezTo>
                  <a:pt x="371910" y="400142"/>
                  <a:pt x="363953" y="401341"/>
                  <a:pt x="355383" y="401341"/>
                </a:cubicBezTo>
                <a:lnTo>
                  <a:pt x="355383" y="365357"/>
                </a:lnTo>
                <a:cubicBezTo>
                  <a:pt x="363953" y="365357"/>
                  <a:pt x="371910" y="364758"/>
                  <a:pt x="379868" y="363558"/>
                </a:cubicBezTo>
                <a:close/>
                <a:moveTo>
                  <a:pt x="392110" y="362359"/>
                </a:moveTo>
                <a:cubicBezTo>
                  <a:pt x="400679" y="361160"/>
                  <a:pt x="408636" y="359961"/>
                  <a:pt x="416594" y="358161"/>
                </a:cubicBezTo>
                <a:lnTo>
                  <a:pt x="416594" y="393545"/>
                </a:lnTo>
                <a:cubicBezTo>
                  <a:pt x="409248" y="395344"/>
                  <a:pt x="400679" y="396543"/>
                  <a:pt x="392110" y="397743"/>
                </a:cubicBezTo>
                <a:lnTo>
                  <a:pt x="392110" y="362359"/>
                </a:lnTo>
                <a:close/>
                <a:moveTo>
                  <a:pt x="428836" y="355162"/>
                </a:moveTo>
                <a:cubicBezTo>
                  <a:pt x="437406" y="353363"/>
                  <a:pt x="445363" y="350365"/>
                  <a:pt x="453321" y="347366"/>
                </a:cubicBezTo>
                <a:lnTo>
                  <a:pt x="453321" y="382150"/>
                </a:lnTo>
                <a:cubicBezTo>
                  <a:pt x="445363" y="385749"/>
                  <a:pt x="437406" y="388147"/>
                  <a:pt x="428836" y="390546"/>
                </a:cubicBezTo>
                <a:lnTo>
                  <a:pt x="428836" y="355162"/>
                </a:lnTo>
                <a:close/>
                <a:moveTo>
                  <a:pt x="232962" y="390546"/>
                </a:moveTo>
                <a:cubicBezTo>
                  <a:pt x="224393" y="388147"/>
                  <a:pt x="216435" y="385749"/>
                  <a:pt x="208478" y="382150"/>
                </a:cubicBezTo>
                <a:lnTo>
                  <a:pt x="208478" y="347366"/>
                </a:lnTo>
                <a:cubicBezTo>
                  <a:pt x="216435" y="350365"/>
                  <a:pt x="224393" y="352764"/>
                  <a:pt x="232962" y="355162"/>
                </a:cubicBezTo>
                <a:lnTo>
                  <a:pt x="232962" y="390546"/>
                </a:lnTo>
                <a:close/>
                <a:moveTo>
                  <a:pt x="245204" y="358161"/>
                </a:moveTo>
                <a:cubicBezTo>
                  <a:pt x="253161" y="359961"/>
                  <a:pt x="261119" y="361160"/>
                  <a:pt x="269689" y="362359"/>
                </a:cubicBezTo>
                <a:lnTo>
                  <a:pt x="269689" y="398342"/>
                </a:lnTo>
                <a:cubicBezTo>
                  <a:pt x="261119" y="397144"/>
                  <a:pt x="252549" y="395344"/>
                  <a:pt x="245204" y="394144"/>
                </a:cubicBezTo>
                <a:lnTo>
                  <a:pt x="245204" y="358161"/>
                </a:lnTo>
                <a:close/>
                <a:moveTo>
                  <a:pt x="281930" y="363558"/>
                </a:moveTo>
                <a:cubicBezTo>
                  <a:pt x="289887" y="364159"/>
                  <a:pt x="298457" y="365357"/>
                  <a:pt x="306415" y="365357"/>
                </a:cubicBezTo>
                <a:lnTo>
                  <a:pt x="306415" y="401341"/>
                </a:lnTo>
                <a:cubicBezTo>
                  <a:pt x="297845" y="400741"/>
                  <a:pt x="289887" y="400142"/>
                  <a:pt x="281930" y="399542"/>
                </a:cubicBezTo>
                <a:lnTo>
                  <a:pt x="281930" y="363558"/>
                </a:lnTo>
                <a:close/>
                <a:moveTo>
                  <a:pt x="135025" y="228621"/>
                </a:moveTo>
                <a:lnTo>
                  <a:pt x="135025" y="230421"/>
                </a:lnTo>
                <a:cubicBezTo>
                  <a:pt x="126455" y="229221"/>
                  <a:pt x="117886" y="227422"/>
                  <a:pt x="110540" y="226223"/>
                </a:cubicBezTo>
                <a:lnTo>
                  <a:pt x="110540" y="190838"/>
                </a:lnTo>
                <a:cubicBezTo>
                  <a:pt x="118498" y="192637"/>
                  <a:pt x="126455" y="193837"/>
                  <a:pt x="135025" y="195037"/>
                </a:cubicBezTo>
                <a:lnTo>
                  <a:pt x="135025" y="228621"/>
                </a:lnTo>
                <a:close/>
                <a:moveTo>
                  <a:pt x="147267" y="276599"/>
                </a:moveTo>
                <a:lnTo>
                  <a:pt x="147267" y="252610"/>
                </a:lnTo>
                <a:cubicBezTo>
                  <a:pt x="152776" y="257407"/>
                  <a:pt x="158897" y="261605"/>
                  <a:pt x="165631" y="264604"/>
                </a:cubicBezTo>
                <a:lnTo>
                  <a:pt x="165631" y="298788"/>
                </a:lnTo>
                <a:cubicBezTo>
                  <a:pt x="154000" y="290993"/>
                  <a:pt x="147267" y="283796"/>
                  <a:pt x="147267" y="276599"/>
                </a:cubicBezTo>
                <a:lnTo>
                  <a:pt x="147267" y="276599"/>
                </a:lnTo>
                <a:close/>
                <a:moveTo>
                  <a:pt x="453321" y="276599"/>
                </a:moveTo>
                <a:cubicBezTo>
                  <a:pt x="453321" y="283796"/>
                  <a:pt x="446587" y="291592"/>
                  <a:pt x="434957" y="298189"/>
                </a:cubicBezTo>
                <a:lnTo>
                  <a:pt x="434957" y="264005"/>
                </a:lnTo>
                <a:cubicBezTo>
                  <a:pt x="441690" y="261006"/>
                  <a:pt x="447811" y="256808"/>
                  <a:pt x="453321" y="252011"/>
                </a:cubicBezTo>
                <a:lnTo>
                  <a:pt x="453321" y="276599"/>
                </a:lnTo>
                <a:close/>
                <a:moveTo>
                  <a:pt x="422715" y="304186"/>
                </a:moveTo>
                <a:cubicBezTo>
                  <a:pt x="414757" y="307784"/>
                  <a:pt x="406800" y="310183"/>
                  <a:pt x="398230" y="312583"/>
                </a:cubicBezTo>
                <a:lnTo>
                  <a:pt x="398230" y="277198"/>
                </a:lnTo>
                <a:cubicBezTo>
                  <a:pt x="406800" y="275400"/>
                  <a:pt x="414757" y="272401"/>
                  <a:pt x="422715" y="269403"/>
                </a:cubicBezTo>
                <a:lnTo>
                  <a:pt x="422715" y="304186"/>
                </a:lnTo>
                <a:close/>
                <a:moveTo>
                  <a:pt x="385989" y="315581"/>
                </a:moveTo>
                <a:cubicBezTo>
                  <a:pt x="378643" y="317380"/>
                  <a:pt x="370074" y="318580"/>
                  <a:pt x="361504" y="319779"/>
                </a:cubicBezTo>
                <a:lnTo>
                  <a:pt x="361504" y="283796"/>
                </a:lnTo>
                <a:cubicBezTo>
                  <a:pt x="370074" y="282596"/>
                  <a:pt x="378031" y="281397"/>
                  <a:pt x="385989" y="279598"/>
                </a:cubicBezTo>
                <a:lnTo>
                  <a:pt x="385989" y="315581"/>
                </a:lnTo>
                <a:close/>
                <a:moveTo>
                  <a:pt x="349262" y="321578"/>
                </a:moveTo>
                <a:cubicBezTo>
                  <a:pt x="341304" y="322177"/>
                  <a:pt x="333347" y="323377"/>
                  <a:pt x="324778" y="323377"/>
                </a:cubicBezTo>
                <a:lnTo>
                  <a:pt x="324778" y="287394"/>
                </a:lnTo>
                <a:cubicBezTo>
                  <a:pt x="332735" y="286794"/>
                  <a:pt x="341304" y="286194"/>
                  <a:pt x="349262" y="285595"/>
                </a:cubicBezTo>
                <a:lnTo>
                  <a:pt x="349262" y="321578"/>
                </a:lnTo>
                <a:close/>
                <a:moveTo>
                  <a:pt x="312536" y="323977"/>
                </a:moveTo>
                <a:cubicBezTo>
                  <a:pt x="308251" y="323977"/>
                  <a:pt x="304578" y="323977"/>
                  <a:pt x="300293" y="323977"/>
                </a:cubicBezTo>
                <a:cubicBezTo>
                  <a:pt x="296008" y="323977"/>
                  <a:pt x="292336" y="323977"/>
                  <a:pt x="288051" y="323977"/>
                </a:cubicBezTo>
                <a:lnTo>
                  <a:pt x="288051" y="287994"/>
                </a:lnTo>
                <a:cubicBezTo>
                  <a:pt x="292336" y="287994"/>
                  <a:pt x="296008" y="287994"/>
                  <a:pt x="300293" y="287994"/>
                </a:cubicBezTo>
                <a:cubicBezTo>
                  <a:pt x="304578" y="287994"/>
                  <a:pt x="308251" y="287994"/>
                  <a:pt x="312536" y="287994"/>
                </a:cubicBezTo>
                <a:lnTo>
                  <a:pt x="312536" y="323977"/>
                </a:lnTo>
                <a:close/>
                <a:moveTo>
                  <a:pt x="275810" y="323977"/>
                </a:moveTo>
                <a:cubicBezTo>
                  <a:pt x="267240" y="323377"/>
                  <a:pt x="259282" y="322778"/>
                  <a:pt x="251325" y="322177"/>
                </a:cubicBezTo>
                <a:lnTo>
                  <a:pt x="251325" y="286194"/>
                </a:lnTo>
                <a:cubicBezTo>
                  <a:pt x="259282" y="286794"/>
                  <a:pt x="267852" y="287994"/>
                  <a:pt x="275810" y="287994"/>
                </a:cubicBezTo>
                <a:lnTo>
                  <a:pt x="275810" y="323977"/>
                </a:lnTo>
                <a:close/>
                <a:moveTo>
                  <a:pt x="239083" y="320378"/>
                </a:moveTo>
                <a:cubicBezTo>
                  <a:pt x="230514" y="319179"/>
                  <a:pt x="221944" y="317380"/>
                  <a:pt x="214599" y="316180"/>
                </a:cubicBezTo>
                <a:lnTo>
                  <a:pt x="214599" y="280797"/>
                </a:lnTo>
                <a:cubicBezTo>
                  <a:pt x="222556" y="282596"/>
                  <a:pt x="230514" y="283796"/>
                  <a:pt x="239083" y="284996"/>
                </a:cubicBezTo>
                <a:lnTo>
                  <a:pt x="239083" y="320378"/>
                </a:lnTo>
                <a:close/>
                <a:moveTo>
                  <a:pt x="202357" y="312583"/>
                </a:moveTo>
                <a:cubicBezTo>
                  <a:pt x="193787" y="310183"/>
                  <a:pt x="185829" y="307784"/>
                  <a:pt x="177872" y="304186"/>
                </a:cubicBezTo>
                <a:lnTo>
                  <a:pt x="177872" y="269403"/>
                </a:lnTo>
                <a:cubicBezTo>
                  <a:pt x="185829" y="272401"/>
                  <a:pt x="193787" y="274800"/>
                  <a:pt x="202357" y="277198"/>
                </a:cubicBezTo>
                <a:lnTo>
                  <a:pt x="202357" y="312583"/>
                </a:lnTo>
                <a:close/>
                <a:moveTo>
                  <a:pt x="453321" y="228621"/>
                </a:moveTo>
                <a:cubicBezTo>
                  <a:pt x="453321" y="251410"/>
                  <a:pt x="390274" y="276599"/>
                  <a:pt x="300293" y="276599"/>
                </a:cubicBezTo>
                <a:cubicBezTo>
                  <a:pt x="210314" y="276599"/>
                  <a:pt x="147267" y="251410"/>
                  <a:pt x="147267" y="228621"/>
                </a:cubicBezTo>
                <a:cubicBezTo>
                  <a:pt x="147267" y="205832"/>
                  <a:pt x="210314" y="180643"/>
                  <a:pt x="300293" y="180643"/>
                </a:cubicBezTo>
                <a:cubicBezTo>
                  <a:pt x="390274" y="180643"/>
                  <a:pt x="453321" y="205832"/>
                  <a:pt x="453321" y="228621"/>
                </a:cubicBezTo>
                <a:close/>
                <a:moveTo>
                  <a:pt x="147267" y="204633"/>
                </a:moveTo>
                <a:lnTo>
                  <a:pt x="147267" y="195637"/>
                </a:lnTo>
                <a:cubicBezTo>
                  <a:pt x="150940" y="196236"/>
                  <a:pt x="154612" y="196236"/>
                  <a:pt x="158285" y="196835"/>
                </a:cubicBezTo>
                <a:cubicBezTo>
                  <a:pt x="154612" y="199235"/>
                  <a:pt x="150940" y="201634"/>
                  <a:pt x="147267" y="204633"/>
                </a:cubicBezTo>
                <a:close/>
                <a:moveTo>
                  <a:pt x="338857" y="169849"/>
                </a:moveTo>
                <a:cubicBezTo>
                  <a:pt x="342529" y="167450"/>
                  <a:pt x="346202" y="165050"/>
                  <a:pt x="349874" y="162052"/>
                </a:cubicBezTo>
                <a:lnTo>
                  <a:pt x="349874" y="171047"/>
                </a:lnTo>
                <a:cubicBezTo>
                  <a:pt x="345589" y="170448"/>
                  <a:pt x="342529" y="170448"/>
                  <a:pt x="338857" y="169849"/>
                </a:cubicBezTo>
                <a:close/>
                <a:moveTo>
                  <a:pt x="329674" y="115873"/>
                </a:moveTo>
                <a:cubicBezTo>
                  <a:pt x="342529" y="123070"/>
                  <a:pt x="349262" y="130867"/>
                  <a:pt x="349262" y="138062"/>
                </a:cubicBezTo>
                <a:cubicBezTo>
                  <a:pt x="349262" y="148259"/>
                  <a:pt x="335795" y="159654"/>
                  <a:pt x="313148" y="168049"/>
                </a:cubicBezTo>
                <a:cubicBezTo>
                  <a:pt x="308863" y="168049"/>
                  <a:pt x="304578" y="168049"/>
                  <a:pt x="300293" y="168049"/>
                </a:cubicBezTo>
                <a:cubicBezTo>
                  <a:pt x="257446" y="168049"/>
                  <a:pt x="212763" y="174046"/>
                  <a:pt x="180933" y="186041"/>
                </a:cubicBezTo>
                <a:cubicBezTo>
                  <a:pt x="116661" y="184242"/>
                  <a:pt x="68918" y="169248"/>
                  <a:pt x="51166" y="152456"/>
                </a:cubicBezTo>
                <a:cubicBezTo>
                  <a:pt x="51166" y="152456"/>
                  <a:pt x="51166" y="152456"/>
                  <a:pt x="51166" y="152456"/>
                </a:cubicBezTo>
                <a:cubicBezTo>
                  <a:pt x="88505" y="163851"/>
                  <a:pt x="127067" y="169248"/>
                  <a:pt x="165631" y="168649"/>
                </a:cubicBezTo>
                <a:cubicBezTo>
                  <a:pt x="240306" y="168649"/>
                  <a:pt x="319881" y="150058"/>
                  <a:pt x="329674" y="115873"/>
                </a:cubicBezTo>
                <a:close/>
                <a:moveTo>
                  <a:pt x="98299" y="187241"/>
                </a:moveTo>
                <a:lnTo>
                  <a:pt x="98299" y="222624"/>
                </a:lnTo>
                <a:cubicBezTo>
                  <a:pt x="89729" y="220226"/>
                  <a:pt x="81772" y="217826"/>
                  <a:pt x="73814" y="214227"/>
                </a:cubicBezTo>
                <a:lnTo>
                  <a:pt x="73814" y="179444"/>
                </a:lnTo>
                <a:cubicBezTo>
                  <a:pt x="81772" y="182442"/>
                  <a:pt x="90341" y="185441"/>
                  <a:pt x="98299" y="187241"/>
                </a:cubicBezTo>
                <a:close/>
                <a:moveTo>
                  <a:pt x="61572" y="174046"/>
                </a:moveTo>
                <a:lnTo>
                  <a:pt x="61572" y="208230"/>
                </a:lnTo>
                <a:cubicBezTo>
                  <a:pt x="49942" y="201034"/>
                  <a:pt x="43209" y="193837"/>
                  <a:pt x="43209" y="186640"/>
                </a:cubicBezTo>
                <a:lnTo>
                  <a:pt x="43209" y="162652"/>
                </a:lnTo>
                <a:cubicBezTo>
                  <a:pt x="48718" y="166850"/>
                  <a:pt x="54839" y="171047"/>
                  <a:pt x="61572" y="174046"/>
                </a:cubicBezTo>
                <a:close/>
                <a:moveTo>
                  <a:pt x="43209" y="136264"/>
                </a:moveTo>
                <a:lnTo>
                  <a:pt x="43209" y="101480"/>
                </a:lnTo>
                <a:cubicBezTo>
                  <a:pt x="51166" y="104478"/>
                  <a:pt x="59124" y="106878"/>
                  <a:pt x="67693" y="109277"/>
                </a:cubicBezTo>
                <a:lnTo>
                  <a:pt x="67693" y="144660"/>
                </a:lnTo>
                <a:cubicBezTo>
                  <a:pt x="59736" y="142261"/>
                  <a:pt x="51166" y="139863"/>
                  <a:pt x="43209" y="136264"/>
                </a:cubicBezTo>
                <a:close/>
                <a:moveTo>
                  <a:pt x="79935" y="147658"/>
                </a:moveTo>
                <a:lnTo>
                  <a:pt x="79935" y="112276"/>
                </a:lnTo>
                <a:cubicBezTo>
                  <a:pt x="87893" y="114074"/>
                  <a:pt x="95850" y="115274"/>
                  <a:pt x="104420" y="116474"/>
                </a:cubicBezTo>
                <a:lnTo>
                  <a:pt x="104420" y="152456"/>
                </a:lnTo>
                <a:cubicBezTo>
                  <a:pt x="95850" y="151257"/>
                  <a:pt x="87893" y="149457"/>
                  <a:pt x="79935" y="147658"/>
                </a:cubicBezTo>
                <a:close/>
                <a:moveTo>
                  <a:pt x="116661" y="153655"/>
                </a:moveTo>
                <a:lnTo>
                  <a:pt x="116661" y="117672"/>
                </a:lnTo>
                <a:cubicBezTo>
                  <a:pt x="124619" y="118273"/>
                  <a:pt x="133189" y="119472"/>
                  <a:pt x="141146" y="119472"/>
                </a:cubicBezTo>
                <a:lnTo>
                  <a:pt x="141146" y="155456"/>
                </a:lnTo>
                <a:cubicBezTo>
                  <a:pt x="132576" y="155456"/>
                  <a:pt x="124619" y="154855"/>
                  <a:pt x="116661" y="153655"/>
                </a:cubicBezTo>
                <a:close/>
                <a:moveTo>
                  <a:pt x="153388" y="156055"/>
                </a:moveTo>
                <a:lnTo>
                  <a:pt x="153388" y="120071"/>
                </a:lnTo>
                <a:cubicBezTo>
                  <a:pt x="157672" y="120071"/>
                  <a:pt x="161346" y="120071"/>
                  <a:pt x="165631" y="120071"/>
                </a:cubicBezTo>
                <a:cubicBezTo>
                  <a:pt x="169915" y="120071"/>
                  <a:pt x="173587" y="120071"/>
                  <a:pt x="177872" y="120071"/>
                </a:cubicBezTo>
                <a:lnTo>
                  <a:pt x="177872" y="156055"/>
                </a:lnTo>
                <a:cubicBezTo>
                  <a:pt x="173587" y="156055"/>
                  <a:pt x="169915" y="156055"/>
                  <a:pt x="165631" y="156055"/>
                </a:cubicBezTo>
                <a:cubicBezTo>
                  <a:pt x="161346" y="156055"/>
                  <a:pt x="157672" y="156654"/>
                  <a:pt x="153388" y="156055"/>
                </a:cubicBezTo>
                <a:close/>
                <a:moveTo>
                  <a:pt x="190114" y="156055"/>
                </a:moveTo>
                <a:lnTo>
                  <a:pt x="190114" y="120071"/>
                </a:lnTo>
                <a:cubicBezTo>
                  <a:pt x="198072" y="119472"/>
                  <a:pt x="206642" y="118872"/>
                  <a:pt x="214599" y="118273"/>
                </a:cubicBezTo>
                <a:lnTo>
                  <a:pt x="214599" y="154256"/>
                </a:lnTo>
                <a:cubicBezTo>
                  <a:pt x="206642" y="154855"/>
                  <a:pt x="198684" y="155456"/>
                  <a:pt x="190114" y="156055"/>
                </a:cubicBezTo>
                <a:close/>
                <a:moveTo>
                  <a:pt x="226840" y="152456"/>
                </a:moveTo>
                <a:lnTo>
                  <a:pt x="226840" y="116474"/>
                </a:lnTo>
                <a:cubicBezTo>
                  <a:pt x="235410" y="115274"/>
                  <a:pt x="243368" y="114074"/>
                  <a:pt x="251325" y="112276"/>
                </a:cubicBezTo>
                <a:lnTo>
                  <a:pt x="251325" y="147658"/>
                </a:lnTo>
                <a:cubicBezTo>
                  <a:pt x="243980" y="149457"/>
                  <a:pt x="235410" y="151257"/>
                  <a:pt x="226840" y="152456"/>
                </a:cubicBezTo>
                <a:close/>
                <a:moveTo>
                  <a:pt x="263567" y="144660"/>
                </a:moveTo>
                <a:lnTo>
                  <a:pt x="263567" y="109277"/>
                </a:lnTo>
                <a:cubicBezTo>
                  <a:pt x="272136" y="107477"/>
                  <a:pt x="280094" y="104478"/>
                  <a:pt x="288051" y="101480"/>
                </a:cubicBezTo>
                <a:lnTo>
                  <a:pt x="288051" y="136264"/>
                </a:lnTo>
                <a:cubicBezTo>
                  <a:pt x="280094" y="139863"/>
                  <a:pt x="272136" y="142261"/>
                  <a:pt x="263567" y="144660"/>
                </a:cubicBezTo>
                <a:close/>
                <a:moveTo>
                  <a:pt x="300293" y="130267"/>
                </a:moveTo>
                <a:lnTo>
                  <a:pt x="300293" y="96082"/>
                </a:lnTo>
                <a:cubicBezTo>
                  <a:pt x="307027" y="93084"/>
                  <a:pt x="313148" y="88885"/>
                  <a:pt x="318657" y="84088"/>
                </a:cubicBezTo>
                <a:lnTo>
                  <a:pt x="318657" y="108077"/>
                </a:lnTo>
                <a:cubicBezTo>
                  <a:pt x="318657" y="115873"/>
                  <a:pt x="312536" y="123070"/>
                  <a:pt x="300293" y="130267"/>
                </a:cubicBezTo>
                <a:close/>
                <a:moveTo>
                  <a:pt x="30967" y="130267"/>
                </a:moveTo>
                <a:cubicBezTo>
                  <a:pt x="19337" y="123070"/>
                  <a:pt x="12604" y="115873"/>
                  <a:pt x="12604" y="108677"/>
                </a:cubicBezTo>
                <a:lnTo>
                  <a:pt x="12604" y="84687"/>
                </a:lnTo>
                <a:cubicBezTo>
                  <a:pt x="18113" y="89486"/>
                  <a:pt x="24234" y="93684"/>
                  <a:pt x="30967" y="96683"/>
                </a:cubicBezTo>
                <a:lnTo>
                  <a:pt x="30967" y="130267"/>
                </a:lnTo>
                <a:close/>
                <a:moveTo>
                  <a:pt x="12604" y="60699"/>
                </a:moveTo>
                <a:cubicBezTo>
                  <a:pt x="12604" y="37910"/>
                  <a:pt x="75650" y="12721"/>
                  <a:pt x="165631" y="12721"/>
                </a:cubicBezTo>
                <a:cubicBezTo>
                  <a:pt x="255610" y="12721"/>
                  <a:pt x="318657" y="37910"/>
                  <a:pt x="318657" y="60699"/>
                </a:cubicBezTo>
                <a:cubicBezTo>
                  <a:pt x="318657" y="83489"/>
                  <a:pt x="255610" y="108677"/>
                  <a:pt x="165631" y="108677"/>
                </a:cubicBezTo>
                <a:cubicBezTo>
                  <a:pt x="75650" y="108677"/>
                  <a:pt x="12604" y="82888"/>
                  <a:pt x="12604" y="60699"/>
                </a:cubicBezTo>
                <a:close/>
                <a:moveTo>
                  <a:pt x="34027" y="198636"/>
                </a:moveTo>
                <a:cubicBezTo>
                  <a:pt x="45045" y="220825"/>
                  <a:pt x="86669" y="235218"/>
                  <a:pt x="135025" y="241816"/>
                </a:cubicBezTo>
                <a:lnTo>
                  <a:pt x="135025" y="268802"/>
                </a:lnTo>
                <a:cubicBezTo>
                  <a:pt x="61572" y="264005"/>
                  <a:pt x="12604" y="241816"/>
                  <a:pt x="12604" y="222024"/>
                </a:cubicBezTo>
                <a:cubicBezTo>
                  <a:pt x="12604" y="214227"/>
                  <a:pt x="20561" y="206431"/>
                  <a:pt x="34027" y="198636"/>
                </a:cubicBezTo>
                <a:close/>
                <a:moveTo>
                  <a:pt x="30967" y="292192"/>
                </a:moveTo>
                <a:cubicBezTo>
                  <a:pt x="19337" y="284996"/>
                  <a:pt x="12604" y="277799"/>
                  <a:pt x="12604" y="270602"/>
                </a:cubicBezTo>
                <a:lnTo>
                  <a:pt x="12604" y="246613"/>
                </a:lnTo>
                <a:cubicBezTo>
                  <a:pt x="18113" y="251410"/>
                  <a:pt x="24234" y="255608"/>
                  <a:pt x="30967" y="258607"/>
                </a:cubicBezTo>
                <a:lnTo>
                  <a:pt x="30967" y="292192"/>
                </a:lnTo>
                <a:close/>
                <a:moveTo>
                  <a:pt x="67693" y="306586"/>
                </a:moveTo>
                <a:cubicBezTo>
                  <a:pt x="59124" y="304186"/>
                  <a:pt x="51166" y="301787"/>
                  <a:pt x="43209" y="298189"/>
                </a:cubicBezTo>
                <a:lnTo>
                  <a:pt x="43209" y="263406"/>
                </a:lnTo>
                <a:cubicBezTo>
                  <a:pt x="51166" y="266404"/>
                  <a:pt x="59124" y="268802"/>
                  <a:pt x="67693" y="271201"/>
                </a:cubicBezTo>
                <a:lnTo>
                  <a:pt x="67693" y="306586"/>
                </a:lnTo>
                <a:close/>
                <a:moveTo>
                  <a:pt x="104420" y="314381"/>
                </a:moveTo>
                <a:cubicBezTo>
                  <a:pt x="95850" y="313182"/>
                  <a:pt x="87280" y="311383"/>
                  <a:pt x="79935" y="310183"/>
                </a:cubicBezTo>
                <a:lnTo>
                  <a:pt x="79935" y="274800"/>
                </a:lnTo>
                <a:cubicBezTo>
                  <a:pt x="87893" y="276599"/>
                  <a:pt x="95850" y="277799"/>
                  <a:pt x="104420" y="278997"/>
                </a:cubicBezTo>
                <a:lnTo>
                  <a:pt x="104420" y="314381"/>
                </a:lnTo>
                <a:close/>
                <a:moveTo>
                  <a:pt x="116661" y="279598"/>
                </a:moveTo>
                <a:cubicBezTo>
                  <a:pt x="122783" y="280197"/>
                  <a:pt x="128904" y="280797"/>
                  <a:pt x="135637" y="281397"/>
                </a:cubicBezTo>
                <a:cubicBezTo>
                  <a:pt x="136249" y="285595"/>
                  <a:pt x="138697" y="289793"/>
                  <a:pt x="141146" y="293991"/>
                </a:cubicBezTo>
                <a:lnTo>
                  <a:pt x="141146" y="317980"/>
                </a:lnTo>
                <a:cubicBezTo>
                  <a:pt x="132576" y="317380"/>
                  <a:pt x="124619" y="316781"/>
                  <a:pt x="116661" y="316180"/>
                </a:cubicBezTo>
                <a:lnTo>
                  <a:pt x="116661" y="279598"/>
                </a:lnTo>
                <a:close/>
                <a:moveTo>
                  <a:pt x="153388" y="304785"/>
                </a:moveTo>
                <a:cubicBezTo>
                  <a:pt x="157061" y="307185"/>
                  <a:pt x="161346" y="309584"/>
                  <a:pt x="165631" y="311982"/>
                </a:cubicBezTo>
                <a:lnTo>
                  <a:pt x="165631" y="317980"/>
                </a:lnTo>
                <a:cubicBezTo>
                  <a:pt x="161346" y="317980"/>
                  <a:pt x="157672" y="317980"/>
                  <a:pt x="153388" y="317980"/>
                </a:cubicBezTo>
                <a:lnTo>
                  <a:pt x="153388" y="304785"/>
                </a:lnTo>
                <a:close/>
                <a:moveTo>
                  <a:pt x="177872" y="354563"/>
                </a:moveTo>
                <a:lnTo>
                  <a:pt x="177872" y="330574"/>
                </a:lnTo>
                <a:cubicBezTo>
                  <a:pt x="183382" y="335372"/>
                  <a:pt x="189502" y="339569"/>
                  <a:pt x="196236" y="342569"/>
                </a:cubicBezTo>
                <a:lnTo>
                  <a:pt x="196236" y="376752"/>
                </a:lnTo>
                <a:cubicBezTo>
                  <a:pt x="184606" y="368956"/>
                  <a:pt x="177872" y="361760"/>
                  <a:pt x="177872" y="354563"/>
                </a:cubicBezTo>
                <a:lnTo>
                  <a:pt x="177872" y="354563"/>
                </a:lnTo>
                <a:close/>
                <a:moveTo>
                  <a:pt x="318657" y="365958"/>
                </a:moveTo>
                <a:cubicBezTo>
                  <a:pt x="322942" y="365958"/>
                  <a:pt x="326614" y="365958"/>
                  <a:pt x="330899" y="365958"/>
                </a:cubicBezTo>
                <a:cubicBezTo>
                  <a:pt x="335183" y="365958"/>
                  <a:pt x="338857" y="365958"/>
                  <a:pt x="343142" y="365958"/>
                </a:cubicBezTo>
                <a:lnTo>
                  <a:pt x="343142" y="401941"/>
                </a:lnTo>
                <a:cubicBezTo>
                  <a:pt x="338857" y="401941"/>
                  <a:pt x="335183" y="401941"/>
                  <a:pt x="330899" y="401941"/>
                </a:cubicBezTo>
                <a:cubicBezTo>
                  <a:pt x="326614" y="401941"/>
                  <a:pt x="322942" y="401941"/>
                  <a:pt x="318657" y="401941"/>
                </a:cubicBezTo>
                <a:lnTo>
                  <a:pt x="318657" y="365958"/>
                </a:lnTo>
                <a:close/>
                <a:moveTo>
                  <a:pt x="465562" y="341968"/>
                </a:moveTo>
                <a:cubicBezTo>
                  <a:pt x="472295" y="338970"/>
                  <a:pt x="478417" y="334772"/>
                  <a:pt x="483925" y="329974"/>
                </a:cubicBezTo>
                <a:lnTo>
                  <a:pt x="483925" y="353964"/>
                </a:lnTo>
                <a:cubicBezTo>
                  <a:pt x="483925" y="361160"/>
                  <a:pt x="477192" y="368956"/>
                  <a:pt x="465562" y="375552"/>
                </a:cubicBezTo>
                <a:lnTo>
                  <a:pt x="465562" y="341968"/>
                </a:lnTo>
                <a:close/>
              </a:path>
            </a:pathLst>
          </a:custGeom>
          <a:solidFill>
            <a:schemeClr val="tx2">
              <a:lumMod val="90000"/>
              <a:lumOff val="10000"/>
            </a:schemeClr>
          </a:solidFill>
          <a:ln w="11864" cap="flat">
            <a:noFill/>
            <a:prstDash val="solid"/>
            <a:miter/>
          </a:ln>
        </xdr:spPr>
        <xdr:txBody>
          <a:bodyPr wrap="square"/>
          <a:lstStyle/>
          <a:p>
            <a:endParaRPr lang="en-US"/>
          </a:p>
        </xdr:txBody>
      </xdr:sp>
      <xdr:grpSp>
        <xdr:nvGrpSpPr>
          <xdr:cNvPr id="19" name="Graphic 2">
            <a:extLst>
              <a:ext uri="{FF2B5EF4-FFF2-40B4-BE49-F238E27FC236}">
                <a16:creationId xmlns:a16="http://schemas.microsoft.com/office/drawing/2014/main" id="{1973C8CF-EC32-D30E-EF2D-B6186DCA9739}"/>
              </a:ext>
            </a:extLst>
          </xdr:cNvPr>
          <xdr:cNvGrpSpPr/>
        </xdr:nvGrpSpPr>
        <xdr:grpSpPr>
          <a:xfrm>
            <a:off x="6308820" y="3780692"/>
            <a:ext cx="433369" cy="567900"/>
            <a:chOff x="6308820" y="3780692"/>
            <a:chExt cx="433369" cy="567900"/>
          </a:xfrm>
          <a:solidFill>
            <a:schemeClr val="tx2">
              <a:lumMod val="90000"/>
              <a:lumOff val="10000"/>
            </a:schemeClr>
          </a:solidFill>
        </xdr:grpSpPr>
        <xdr:sp macro="" textlink="">
          <xdr:nvSpPr>
            <xdr:cNvPr id="56" name="Freeform: Shape 55">
              <a:extLst>
                <a:ext uri="{FF2B5EF4-FFF2-40B4-BE49-F238E27FC236}">
                  <a16:creationId xmlns:a16="http://schemas.microsoft.com/office/drawing/2014/main" id="{B8BFF2B3-B4FB-735C-09E3-4220564395C9}"/>
                </a:ext>
              </a:extLst>
            </xdr:cNvPr>
            <xdr:cNvSpPr/>
          </xdr:nvSpPr>
          <xdr:spPr>
            <a:xfrm>
              <a:off x="6381049" y="4022049"/>
              <a:ext cx="288912" cy="14197"/>
            </a:xfrm>
            <a:custGeom>
              <a:avLst/>
              <a:gdLst>
                <a:gd name="csX0" fmla="*/ 478 w 288912"/>
                <a:gd name="csY0" fmla="*/ 123 h 14197"/>
                <a:gd name="csX1" fmla="*/ 289391 w 288912"/>
                <a:gd name="csY1" fmla="*/ 123 h 14197"/>
                <a:gd name="csX2" fmla="*/ 289391 w 288912"/>
                <a:gd name="csY2" fmla="*/ 14320 h 14197"/>
                <a:gd name="csX3" fmla="*/ 478 w 288912"/>
                <a:gd name="csY3" fmla="*/ 14320 h 14197"/>
              </a:gdLst>
              <a:ahLst/>
              <a:cxnLst>
                <a:cxn ang="0">
                  <a:pos x="csX0" y="csY0"/>
                </a:cxn>
                <a:cxn ang="0">
                  <a:pos x="csX1" y="csY1"/>
                </a:cxn>
                <a:cxn ang="0">
                  <a:pos x="csX2" y="csY2"/>
                </a:cxn>
                <a:cxn ang="0">
                  <a:pos x="csX3" y="csY3"/>
                </a:cxn>
              </a:cxnLst>
              <a:rect l="l" t="t" r="r" b="b"/>
              <a:pathLst>
                <a:path w="288912" h="14197">
                  <a:moveTo>
                    <a:pt x="478" y="123"/>
                  </a:moveTo>
                  <a:lnTo>
                    <a:pt x="289391" y="123"/>
                  </a:lnTo>
                  <a:lnTo>
                    <a:pt x="289391" y="14320"/>
                  </a:lnTo>
                  <a:lnTo>
                    <a:pt x="478" y="14320"/>
                  </a:lnTo>
                  <a:close/>
                </a:path>
              </a:pathLst>
            </a:custGeom>
            <a:grpFill/>
            <a:ln w="11845" cap="flat">
              <a:noFill/>
              <a:prstDash val="solid"/>
              <a:miter/>
            </a:ln>
          </xdr:spPr>
          <xdr:txBody>
            <a:bodyPr wrap="square"/>
            <a:lstStyle/>
            <a:p>
              <a:endParaRPr lang="en-US"/>
            </a:p>
          </xdr:txBody>
        </xdr:sp>
        <xdr:sp macro="" textlink="">
          <xdr:nvSpPr>
            <xdr:cNvPr id="57" name="Freeform: Shape 56">
              <a:extLst>
                <a:ext uri="{FF2B5EF4-FFF2-40B4-BE49-F238E27FC236}">
                  <a16:creationId xmlns:a16="http://schemas.microsoft.com/office/drawing/2014/main" id="{CB547A7D-669A-B149-4BD0-3C0A179D96AE}"/>
                </a:ext>
              </a:extLst>
            </xdr:cNvPr>
            <xdr:cNvSpPr/>
          </xdr:nvSpPr>
          <xdr:spPr>
            <a:xfrm>
              <a:off x="6381049" y="3965260"/>
              <a:ext cx="137232" cy="14197"/>
            </a:xfrm>
            <a:custGeom>
              <a:avLst/>
              <a:gdLst>
                <a:gd name="csX0" fmla="*/ 478 w 137232"/>
                <a:gd name="csY0" fmla="*/ 123 h 14197"/>
                <a:gd name="csX1" fmla="*/ 137711 w 137232"/>
                <a:gd name="csY1" fmla="*/ 123 h 14197"/>
                <a:gd name="csX2" fmla="*/ 137711 w 137232"/>
                <a:gd name="csY2" fmla="*/ 14320 h 14197"/>
                <a:gd name="csX3" fmla="*/ 478 w 137232"/>
                <a:gd name="csY3" fmla="*/ 14320 h 14197"/>
              </a:gdLst>
              <a:ahLst/>
              <a:cxnLst>
                <a:cxn ang="0">
                  <a:pos x="csX0" y="csY0"/>
                </a:cxn>
                <a:cxn ang="0">
                  <a:pos x="csX1" y="csY1"/>
                </a:cxn>
                <a:cxn ang="0">
                  <a:pos x="csX2" y="csY2"/>
                </a:cxn>
                <a:cxn ang="0">
                  <a:pos x="csX3" y="csY3"/>
                </a:cxn>
              </a:cxnLst>
              <a:rect l="l" t="t" r="r" b="b"/>
              <a:pathLst>
                <a:path w="137232" h="14197">
                  <a:moveTo>
                    <a:pt x="478" y="123"/>
                  </a:moveTo>
                  <a:lnTo>
                    <a:pt x="137711" y="123"/>
                  </a:lnTo>
                  <a:lnTo>
                    <a:pt x="137711" y="14320"/>
                  </a:lnTo>
                  <a:lnTo>
                    <a:pt x="478" y="14320"/>
                  </a:lnTo>
                  <a:close/>
                </a:path>
              </a:pathLst>
            </a:custGeom>
            <a:grpFill/>
            <a:ln w="11845" cap="flat">
              <a:noFill/>
              <a:prstDash val="solid"/>
              <a:miter/>
            </a:ln>
          </xdr:spPr>
          <xdr:txBody>
            <a:bodyPr wrap="square"/>
            <a:lstStyle/>
            <a:p>
              <a:endParaRPr lang="en-US"/>
            </a:p>
          </xdr:txBody>
        </xdr:sp>
        <xdr:sp macro="" textlink="">
          <xdr:nvSpPr>
            <xdr:cNvPr id="58" name="Freeform: Shape 57">
              <a:extLst>
                <a:ext uri="{FF2B5EF4-FFF2-40B4-BE49-F238E27FC236}">
                  <a16:creationId xmlns:a16="http://schemas.microsoft.com/office/drawing/2014/main" id="{8C133B72-2439-74E2-7002-057C2371F7AD}"/>
                </a:ext>
              </a:extLst>
            </xdr:cNvPr>
            <xdr:cNvSpPr/>
          </xdr:nvSpPr>
          <xdr:spPr>
            <a:xfrm>
              <a:off x="6381049" y="4078839"/>
              <a:ext cx="288912" cy="14198"/>
            </a:xfrm>
            <a:custGeom>
              <a:avLst/>
              <a:gdLst>
                <a:gd name="csX0" fmla="*/ 478 w 288912"/>
                <a:gd name="csY0" fmla="*/ 123 h 14198"/>
                <a:gd name="csX1" fmla="*/ 289391 w 288912"/>
                <a:gd name="csY1" fmla="*/ 123 h 14198"/>
                <a:gd name="csX2" fmla="*/ 289391 w 288912"/>
                <a:gd name="csY2" fmla="*/ 14321 h 14198"/>
                <a:gd name="csX3" fmla="*/ 478 w 288912"/>
                <a:gd name="csY3" fmla="*/ 14321 h 14198"/>
              </a:gdLst>
              <a:ahLst/>
              <a:cxnLst>
                <a:cxn ang="0">
                  <a:pos x="csX0" y="csY0"/>
                </a:cxn>
                <a:cxn ang="0">
                  <a:pos x="csX1" y="csY1"/>
                </a:cxn>
                <a:cxn ang="0">
                  <a:pos x="csX2" y="csY2"/>
                </a:cxn>
                <a:cxn ang="0">
                  <a:pos x="csX3" y="csY3"/>
                </a:cxn>
              </a:cxnLst>
              <a:rect l="l" t="t" r="r" b="b"/>
              <a:pathLst>
                <a:path w="288912" h="14198">
                  <a:moveTo>
                    <a:pt x="478" y="123"/>
                  </a:moveTo>
                  <a:lnTo>
                    <a:pt x="289391" y="123"/>
                  </a:lnTo>
                  <a:lnTo>
                    <a:pt x="289391" y="14321"/>
                  </a:lnTo>
                  <a:lnTo>
                    <a:pt x="478" y="14321"/>
                  </a:lnTo>
                  <a:close/>
                </a:path>
              </a:pathLst>
            </a:custGeom>
            <a:grpFill/>
            <a:ln w="11845" cap="flat">
              <a:noFill/>
              <a:prstDash val="solid"/>
              <a:miter/>
            </a:ln>
          </xdr:spPr>
          <xdr:txBody>
            <a:bodyPr wrap="square"/>
            <a:lstStyle/>
            <a:p>
              <a:endParaRPr lang="en-US"/>
            </a:p>
          </xdr:txBody>
        </xdr:sp>
        <xdr:sp macro="" textlink="">
          <xdr:nvSpPr>
            <xdr:cNvPr id="59" name="Freeform: Shape 58">
              <a:extLst>
                <a:ext uri="{FF2B5EF4-FFF2-40B4-BE49-F238E27FC236}">
                  <a16:creationId xmlns:a16="http://schemas.microsoft.com/office/drawing/2014/main" id="{CAC9A53F-0D21-C305-9FC2-890075ECDD4E}"/>
                </a:ext>
              </a:extLst>
            </xdr:cNvPr>
            <xdr:cNvSpPr/>
          </xdr:nvSpPr>
          <xdr:spPr>
            <a:xfrm>
              <a:off x="6381049" y="4135630"/>
              <a:ext cx="288912" cy="14197"/>
            </a:xfrm>
            <a:custGeom>
              <a:avLst/>
              <a:gdLst>
                <a:gd name="csX0" fmla="*/ 478 w 288912"/>
                <a:gd name="csY0" fmla="*/ 123 h 14197"/>
                <a:gd name="csX1" fmla="*/ 289391 w 288912"/>
                <a:gd name="csY1" fmla="*/ 123 h 14197"/>
                <a:gd name="csX2" fmla="*/ 289391 w 288912"/>
                <a:gd name="csY2" fmla="*/ 14320 h 14197"/>
                <a:gd name="csX3" fmla="*/ 478 w 288912"/>
                <a:gd name="csY3" fmla="*/ 14320 h 14197"/>
              </a:gdLst>
              <a:ahLst/>
              <a:cxnLst>
                <a:cxn ang="0">
                  <a:pos x="csX0" y="csY0"/>
                </a:cxn>
                <a:cxn ang="0">
                  <a:pos x="csX1" y="csY1"/>
                </a:cxn>
                <a:cxn ang="0">
                  <a:pos x="csX2" y="csY2"/>
                </a:cxn>
                <a:cxn ang="0">
                  <a:pos x="csX3" y="csY3"/>
                </a:cxn>
              </a:cxnLst>
              <a:rect l="l" t="t" r="r" b="b"/>
              <a:pathLst>
                <a:path w="288912" h="14197">
                  <a:moveTo>
                    <a:pt x="478" y="123"/>
                  </a:moveTo>
                  <a:lnTo>
                    <a:pt x="289391" y="123"/>
                  </a:lnTo>
                  <a:lnTo>
                    <a:pt x="289391" y="14320"/>
                  </a:lnTo>
                  <a:lnTo>
                    <a:pt x="478" y="14320"/>
                  </a:lnTo>
                  <a:close/>
                </a:path>
              </a:pathLst>
            </a:custGeom>
            <a:grpFill/>
            <a:ln w="11845" cap="flat">
              <a:noFill/>
              <a:prstDash val="solid"/>
              <a:miter/>
            </a:ln>
          </xdr:spPr>
          <xdr:txBody>
            <a:bodyPr wrap="square"/>
            <a:lstStyle/>
            <a:p>
              <a:endParaRPr lang="en-US"/>
            </a:p>
          </xdr:txBody>
        </xdr:sp>
        <xdr:sp macro="" textlink="">
          <xdr:nvSpPr>
            <xdr:cNvPr id="60" name="Freeform: Shape 59">
              <a:extLst>
                <a:ext uri="{FF2B5EF4-FFF2-40B4-BE49-F238E27FC236}">
                  <a16:creationId xmlns:a16="http://schemas.microsoft.com/office/drawing/2014/main" id="{EAF686EE-60D7-98D0-4755-061D2297149F}"/>
                </a:ext>
              </a:extLst>
            </xdr:cNvPr>
            <xdr:cNvSpPr/>
          </xdr:nvSpPr>
          <xdr:spPr>
            <a:xfrm>
              <a:off x="6381049" y="4192419"/>
              <a:ext cx="288912" cy="14197"/>
            </a:xfrm>
            <a:custGeom>
              <a:avLst/>
              <a:gdLst>
                <a:gd name="csX0" fmla="*/ 478 w 288912"/>
                <a:gd name="csY0" fmla="*/ 123 h 14197"/>
                <a:gd name="csX1" fmla="*/ 289391 w 288912"/>
                <a:gd name="csY1" fmla="*/ 123 h 14197"/>
                <a:gd name="csX2" fmla="*/ 289391 w 288912"/>
                <a:gd name="csY2" fmla="*/ 14320 h 14197"/>
                <a:gd name="csX3" fmla="*/ 478 w 288912"/>
                <a:gd name="csY3" fmla="*/ 14320 h 14197"/>
              </a:gdLst>
              <a:ahLst/>
              <a:cxnLst>
                <a:cxn ang="0">
                  <a:pos x="csX0" y="csY0"/>
                </a:cxn>
                <a:cxn ang="0">
                  <a:pos x="csX1" y="csY1"/>
                </a:cxn>
                <a:cxn ang="0">
                  <a:pos x="csX2" y="csY2"/>
                </a:cxn>
                <a:cxn ang="0">
                  <a:pos x="csX3" y="csY3"/>
                </a:cxn>
              </a:cxnLst>
              <a:rect l="l" t="t" r="r" b="b"/>
              <a:pathLst>
                <a:path w="288912" h="14197">
                  <a:moveTo>
                    <a:pt x="478" y="123"/>
                  </a:moveTo>
                  <a:lnTo>
                    <a:pt x="289391" y="123"/>
                  </a:lnTo>
                  <a:lnTo>
                    <a:pt x="289391" y="14320"/>
                  </a:lnTo>
                  <a:lnTo>
                    <a:pt x="478" y="14320"/>
                  </a:lnTo>
                  <a:close/>
                </a:path>
              </a:pathLst>
            </a:custGeom>
            <a:grpFill/>
            <a:ln w="11845" cap="flat">
              <a:noFill/>
              <a:prstDash val="solid"/>
              <a:miter/>
            </a:ln>
          </xdr:spPr>
          <xdr:txBody>
            <a:bodyPr wrap="square"/>
            <a:lstStyle/>
            <a:p>
              <a:endParaRPr lang="en-US"/>
            </a:p>
          </xdr:txBody>
        </xdr:sp>
        <xdr:sp macro="" textlink="">
          <xdr:nvSpPr>
            <xdr:cNvPr id="61" name="Freeform: Shape 60">
              <a:extLst>
                <a:ext uri="{FF2B5EF4-FFF2-40B4-BE49-F238E27FC236}">
                  <a16:creationId xmlns:a16="http://schemas.microsoft.com/office/drawing/2014/main" id="{FE4B3394-6EEE-685B-CA4A-39062EE2F453}"/>
                </a:ext>
              </a:extLst>
            </xdr:cNvPr>
            <xdr:cNvSpPr/>
          </xdr:nvSpPr>
          <xdr:spPr>
            <a:xfrm>
              <a:off x="6381049" y="4249209"/>
              <a:ext cx="288912" cy="14198"/>
            </a:xfrm>
            <a:custGeom>
              <a:avLst/>
              <a:gdLst>
                <a:gd name="csX0" fmla="*/ 478 w 288912"/>
                <a:gd name="csY0" fmla="*/ 123 h 14198"/>
                <a:gd name="csX1" fmla="*/ 289391 w 288912"/>
                <a:gd name="csY1" fmla="*/ 123 h 14198"/>
                <a:gd name="csX2" fmla="*/ 289391 w 288912"/>
                <a:gd name="csY2" fmla="*/ 14321 h 14198"/>
                <a:gd name="csX3" fmla="*/ 478 w 288912"/>
                <a:gd name="csY3" fmla="*/ 14321 h 14198"/>
              </a:gdLst>
              <a:ahLst/>
              <a:cxnLst>
                <a:cxn ang="0">
                  <a:pos x="csX0" y="csY0"/>
                </a:cxn>
                <a:cxn ang="0">
                  <a:pos x="csX1" y="csY1"/>
                </a:cxn>
                <a:cxn ang="0">
                  <a:pos x="csX2" y="csY2"/>
                </a:cxn>
                <a:cxn ang="0">
                  <a:pos x="csX3" y="csY3"/>
                </a:cxn>
              </a:cxnLst>
              <a:rect l="l" t="t" r="r" b="b"/>
              <a:pathLst>
                <a:path w="288912" h="14198">
                  <a:moveTo>
                    <a:pt x="478" y="123"/>
                  </a:moveTo>
                  <a:lnTo>
                    <a:pt x="289391" y="123"/>
                  </a:lnTo>
                  <a:lnTo>
                    <a:pt x="289391" y="14321"/>
                  </a:lnTo>
                  <a:lnTo>
                    <a:pt x="478" y="14321"/>
                  </a:lnTo>
                  <a:close/>
                </a:path>
              </a:pathLst>
            </a:custGeom>
            <a:grpFill/>
            <a:ln w="11845" cap="flat">
              <a:noFill/>
              <a:prstDash val="solid"/>
              <a:miter/>
            </a:ln>
          </xdr:spPr>
          <xdr:txBody>
            <a:bodyPr wrap="square"/>
            <a:lstStyle/>
            <a:p>
              <a:endParaRPr lang="en-US"/>
            </a:p>
          </xdr:txBody>
        </xdr:sp>
        <xdr:sp macro="" textlink="">
          <xdr:nvSpPr>
            <xdr:cNvPr id="62" name="Freeform: Shape 61">
              <a:extLst>
                <a:ext uri="{FF2B5EF4-FFF2-40B4-BE49-F238E27FC236}">
                  <a16:creationId xmlns:a16="http://schemas.microsoft.com/office/drawing/2014/main" id="{39ED5032-538E-F7D2-971D-5F662B226EA9}"/>
                </a:ext>
              </a:extLst>
            </xdr:cNvPr>
            <xdr:cNvSpPr/>
          </xdr:nvSpPr>
          <xdr:spPr>
            <a:xfrm>
              <a:off x="6308820" y="3780692"/>
              <a:ext cx="433369" cy="567900"/>
            </a:xfrm>
            <a:custGeom>
              <a:avLst/>
              <a:gdLst>
                <a:gd name="csX0" fmla="*/ 478 w 433369"/>
                <a:gd name="csY0" fmla="*/ 123 h 567900"/>
                <a:gd name="csX1" fmla="*/ 478 w 433369"/>
                <a:gd name="csY1" fmla="*/ 568024 h 567900"/>
                <a:gd name="csX2" fmla="*/ 433848 w 433369"/>
                <a:gd name="csY2" fmla="*/ 568024 h 567900"/>
                <a:gd name="csX3" fmla="*/ 433848 w 433369"/>
                <a:gd name="csY3" fmla="*/ 153357 h 567900"/>
                <a:gd name="csX4" fmla="*/ 277937 w 433369"/>
                <a:gd name="csY4" fmla="*/ 123 h 567900"/>
                <a:gd name="csX5" fmla="*/ 282292 w 433369"/>
                <a:gd name="csY5" fmla="*/ 24479 h 567900"/>
                <a:gd name="csX6" fmla="*/ 409067 w 433369"/>
                <a:gd name="csY6" fmla="*/ 149077 h 567900"/>
                <a:gd name="csX7" fmla="*/ 409065 w 433369"/>
                <a:gd name="csY7" fmla="*/ 149176 h 567900"/>
                <a:gd name="csX8" fmla="*/ 409016 w 433369"/>
                <a:gd name="csY8" fmla="*/ 149196 h 567900"/>
                <a:gd name="csX9" fmla="*/ 282169 w 433369"/>
                <a:gd name="csY9" fmla="*/ 149196 h 567900"/>
                <a:gd name="csX10" fmla="*/ 282169 w 433369"/>
                <a:gd name="csY10" fmla="*/ 24529 h 567900"/>
                <a:gd name="csX11" fmla="*/ 282242 w 433369"/>
                <a:gd name="csY11" fmla="*/ 24458 h 567900"/>
                <a:gd name="csX12" fmla="*/ 282292 w 433369"/>
                <a:gd name="csY12" fmla="*/ 24479 h 567900"/>
                <a:gd name="csX13" fmla="*/ 14924 w 433369"/>
                <a:gd name="csY13" fmla="*/ 553825 h 567900"/>
                <a:gd name="csX14" fmla="*/ 14924 w 433369"/>
                <a:gd name="csY14" fmla="*/ 14321 h 567900"/>
                <a:gd name="csX15" fmla="*/ 267724 w 433369"/>
                <a:gd name="csY15" fmla="*/ 14321 h 567900"/>
                <a:gd name="csX16" fmla="*/ 267724 w 433369"/>
                <a:gd name="csY16" fmla="*/ 163395 h 567900"/>
                <a:gd name="csX17" fmla="*/ 419403 w 433369"/>
                <a:gd name="csY17" fmla="*/ 163395 h 567900"/>
                <a:gd name="csX18" fmla="*/ 419403 w 433369"/>
                <a:gd name="csY18" fmla="*/ 553825 h 567900"/>
              </a:gdLst>
              <a:ahLst/>
              <a:cxnLst>
                <a:cxn ang="0">
                  <a:pos x="csX0" y="csY0"/>
                </a:cxn>
                <a:cxn ang="0">
                  <a:pos x="csX1" y="csY1"/>
                </a:cxn>
                <a:cxn ang="0">
                  <a:pos x="csX2" y="csY2"/>
                </a:cxn>
                <a:cxn ang="0">
                  <a:pos x="csX3" y="csY3"/>
                </a:cxn>
                <a:cxn ang="0">
                  <a:pos x="csX4" y="csY4"/>
                </a:cxn>
                <a:cxn ang="0">
                  <a:pos x="csX5" y="csY5"/>
                </a:cxn>
                <a:cxn ang="0">
                  <a:pos x="csX6" y="csY6"/>
                </a:cxn>
                <a:cxn ang="0">
                  <a:pos x="csX7" y="csY7"/>
                </a:cxn>
                <a:cxn ang="0">
                  <a:pos x="csX8" y="csY8"/>
                </a:cxn>
                <a:cxn ang="0">
                  <a:pos x="csX9" y="csY9"/>
                </a:cxn>
                <a:cxn ang="0">
                  <a:pos x="csX10" y="csY10"/>
                </a:cxn>
                <a:cxn ang="0">
                  <a:pos x="csX11" y="csY11"/>
                </a:cxn>
                <a:cxn ang="0">
                  <a:pos x="csX12" y="csY12"/>
                </a:cxn>
                <a:cxn ang="0">
                  <a:pos x="csX13" y="csY13"/>
                </a:cxn>
                <a:cxn ang="0">
                  <a:pos x="csX14" y="csY14"/>
                </a:cxn>
                <a:cxn ang="0">
                  <a:pos x="csX15" y="csY15"/>
                </a:cxn>
                <a:cxn ang="0">
                  <a:pos x="csX16" y="csY16"/>
                </a:cxn>
                <a:cxn ang="0">
                  <a:pos x="csX17" y="csY17"/>
                </a:cxn>
                <a:cxn ang="0">
                  <a:pos x="csX18" y="csY18"/>
                </a:cxn>
              </a:cxnLst>
              <a:rect l="l" t="t" r="r" b="b"/>
              <a:pathLst>
                <a:path w="433369" h="567900">
                  <a:moveTo>
                    <a:pt x="478" y="123"/>
                  </a:moveTo>
                  <a:lnTo>
                    <a:pt x="478" y="568024"/>
                  </a:lnTo>
                  <a:lnTo>
                    <a:pt x="433848" y="568024"/>
                  </a:lnTo>
                  <a:lnTo>
                    <a:pt x="433848" y="153357"/>
                  </a:lnTo>
                  <a:lnTo>
                    <a:pt x="277937" y="123"/>
                  </a:lnTo>
                  <a:close/>
                  <a:moveTo>
                    <a:pt x="282292" y="24479"/>
                  </a:moveTo>
                  <a:lnTo>
                    <a:pt x="409067" y="149077"/>
                  </a:lnTo>
                  <a:cubicBezTo>
                    <a:pt x="409095" y="149104"/>
                    <a:pt x="409094" y="149149"/>
                    <a:pt x="409065" y="149176"/>
                  </a:cubicBezTo>
                  <a:cubicBezTo>
                    <a:pt x="409052" y="149189"/>
                    <a:pt x="409034" y="149196"/>
                    <a:pt x="409016" y="149196"/>
                  </a:cubicBezTo>
                  <a:lnTo>
                    <a:pt x="282169" y="149196"/>
                  </a:lnTo>
                  <a:lnTo>
                    <a:pt x="282169" y="24529"/>
                  </a:lnTo>
                  <a:cubicBezTo>
                    <a:pt x="282170" y="24490"/>
                    <a:pt x="282202" y="24458"/>
                    <a:pt x="282242" y="24458"/>
                  </a:cubicBezTo>
                  <a:cubicBezTo>
                    <a:pt x="282261" y="24459"/>
                    <a:pt x="282279" y="24466"/>
                    <a:pt x="282292" y="24479"/>
                  </a:cubicBezTo>
                  <a:close/>
                  <a:moveTo>
                    <a:pt x="14924" y="553825"/>
                  </a:moveTo>
                  <a:lnTo>
                    <a:pt x="14924" y="14321"/>
                  </a:lnTo>
                  <a:lnTo>
                    <a:pt x="267724" y="14321"/>
                  </a:lnTo>
                  <a:lnTo>
                    <a:pt x="267724" y="163395"/>
                  </a:lnTo>
                  <a:lnTo>
                    <a:pt x="419403" y="163395"/>
                  </a:lnTo>
                  <a:lnTo>
                    <a:pt x="419403" y="553825"/>
                  </a:lnTo>
                  <a:close/>
                </a:path>
              </a:pathLst>
            </a:custGeom>
            <a:grpFill/>
            <a:ln w="11845" cap="flat">
              <a:noFill/>
              <a:prstDash val="solid"/>
              <a:miter/>
            </a:ln>
          </xdr:spPr>
          <xdr:txBody>
            <a:bodyPr wrap="square"/>
            <a:lstStyle/>
            <a:p>
              <a:endParaRPr lang="en-US"/>
            </a:p>
          </xdr:txBody>
        </xdr:sp>
      </xdr:grpSp>
      <xdr:sp macro="" textlink="">
        <xdr:nvSpPr>
          <xdr:cNvPr id="20" name="Freeform: Shape 19">
            <a:extLst>
              <a:ext uri="{FF2B5EF4-FFF2-40B4-BE49-F238E27FC236}">
                <a16:creationId xmlns:a16="http://schemas.microsoft.com/office/drawing/2014/main" id="{C1627C04-FDFF-EF76-0171-1187CB9E71FA}"/>
              </a:ext>
            </a:extLst>
          </xdr:cNvPr>
          <xdr:cNvSpPr/>
        </xdr:nvSpPr>
        <xdr:spPr>
          <a:xfrm>
            <a:off x="5632322" y="4058767"/>
            <a:ext cx="471565" cy="93997"/>
          </a:xfrm>
          <a:custGeom>
            <a:avLst/>
            <a:gdLst>
              <a:gd name="csX0" fmla="*/ -186 w 471565"/>
              <a:gd name="csY0" fmla="*/ 38980 h 93997"/>
              <a:gd name="csX1" fmla="*/ 393026 w 471565"/>
              <a:gd name="csY1" fmla="*/ 38980 h 93997"/>
              <a:gd name="csX2" fmla="*/ 393026 w 471565"/>
              <a:gd name="csY2" fmla="*/ 54654 h 93997"/>
              <a:gd name="csX3" fmla="*/ -186 w 471565"/>
              <a:gd name="csY3" fmla="*/ 54654 h 93997"/>
              <a:gd name="csX4" fmla="*/ 377360 w 471565"/>
              <a:gd name="csY4" fmla="*/ -182 h 93997"/>
              <a:gd name="csX5" fmla="*/ 471380 w 471565"/>
              <a:gd name="csY5" fmla="*/ 46817 h 93997"/>
              <a:gd name="csX6" fmla="*/ 377360 w 471565"/>
              <a:gd name="csY6" fmla="*/ 93815 h 93997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  <a:cxn ang="0">
                <a:pos x="csX5" y="csY5"/>
              </a:cxn>
              <a:cxn ang="0">
                <a:pos x="csX6" y="csY6"/>
              </a:cxn>
            </a:cxnLst>
            <a:rect l="l" t="t" r="r" b="b"/>
            <a:pathLst>
              <a:path w="471565" h="93997">
                <a:moveTo>
                  <a:pt x="-186" y="38980"/>
                </a:moveTo>
                <a:lnTo>
                  <a:pt x="393026" y="38980"/>
                </a:lnTo>
                <a:lnTo>
                  <a:pt x="393026" y="54654"/>
                </a:lnTo>
                <a:lnTo>
                  <a:pt x="-186" y="54654"/>
                </a:lnTo>
                <a:close/>
                <a:moveTo>
                  <a:pt x="377360" y="-182"/>
                </a:moveTo>
                <a:lnTo>
                  <a:pt x="471380" y="46817"/>
                </a:lnTo>
                <a:lnTo>
                  <a:pt x="377360" y="93815"/>
                </a:lnTo>
                <a:close/>
              </a:path>
            </a:pathLst>
          </a:custGeom>
          <a:solidFill>
            <a:schemeClr val="tx2">
              <a:lumMod val="90000"/>
              <a:lumOff val="10000"/>
            </a:schemeClr>
          </a:solidFill>
          <a:ln w="11744" cap="flat">
            <a:noFill/>
            <a:prstDash val="solid"/>
            <a:miter/>
          </a:ln>
        </xdr:spPr>
        <xdr:txBody>
          <a:bodyPr wrap="square"/>
          <a:lstStyle/>
          <a:p>
            <a:endParaRPr lang="en-US"/>
          </a:p>
        </xdr:txBody>
      </xdr:sp>
      <xdr:sp macro="" textlink="">
        <xdr:nvSpPr>
          <xdr:cNvPr id="21" name="Freeform: Shape 20">
            <a:extLst>
              <a:ext uri="{FF2B5EF4-FFF2-40B4-BE49-F238E27FC236}">
                <a16:creationId xmlns:a16="http://schemas.microsoft.com/office/drawing/2014/main" id="{1F5F128F-9965-38E0-3B55-E682A69CC6D8}"/>
              </a:ext>
            </a:extLst>
          </xdr:cNvPr>
          <xdr:cNvSpPr/>
        </xdr:nvSpPr>
        <xdr:spPr>
          <a:xfrm>
            <a:off x="7077869" y="4058767"/>
            <a:ext cx="471565" cy="93997"/>
          </a:xfrm>
          <a:custGeom>
            <a:avLst/>
            <a:gdLst>
              <a:gd name="csX0" fmla="*/ -186 w 471565"/>
              <a:gd name="csY0" fmla="*/ 38980 h 93997"/>
              <a:gd name="csX1" fmla="*/ 393026 w 471565"/>
              <a:gd name="csY1" fmla="*/ 38980 h 93997"/>
              <a:gd name="csX2" fmla="*/ 393026 w 471565"/>
              <a:gd name="csY2" fmla="*/ 54654 h 93997"/>
              <a:gd name="csX3" fmla="*/ -186 w 471565"/>
              <a:gd name="csY3" fmla="*/ 54654 h 93997"/>
              <a:gd name="csX4" fmla="*/ 377360 w 471565"/>
              <a:gd name="csY4" fmla="*/ -182 h 93997"/>
              <a:gd name="csX5" fmla="*/ 471380 w 471565"/>
              <a:gd name="csY5" fmla="*/ 46817 h 93997"/>
              <a:gd name="csX6" fmla="*/ 377360 w 471565"/>
              <a:gd name="csY6" fmla="*/ 93815 h 93997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  <a:cxn ang="0">
                <a:pos x="csX5" y="csY5"/>
              </a:cxn>
              <a:cxn ang="0">
                <a:pos x="csX6" y="csY6"/>
              </a:cxn>
            </a:cxnLst>
            <a:rect l="l" t="t" r="r" b="b"/>
            <a:pathLst>
              <a:path w="471565" h="93997">
                <a:moveTo>
                  <a:pt x="-186" y="38980"/>
                </a:moveTo>
                <a:lnTo>
                  <a:pt x="393026" y="38980"/>
                </a:lnTo>
                <a:lnTo>
                  <a:pt x="393026" y="54654"/>
                </a:lnTo>
                <a:lnTo>
                  <a:pt x="-186" y="54654"/>
                </a:lnTo>
                <a:close/>
                <a:moveTo>
                  <a:pt x="377360" y="-182"/>
                </a:moveTo>
                <a:lnTo>
                  <a:pt x="471380" y="46817"/>
                </a:lnTo>
                <a:lnTo>
                  <a:pt x="377360" y="93815"/>
                </a:lnTo>
                <a:close/>
              </a:path>
            </a:pathLst>
          </a:custGeom>
          <a:solidFill>
            <a:schemeClr val="tx2">
              <a:lumMod val="90000"/>
              <a:lumOff val="10000"/>
            </a:schemeClr>
          </a:solidFill>
          <a:ln w="11744" cap="flat">
            <a:noFill/>
            <a:prstDash val="solid"/>
            <a:miter/>
          </a:ln>
        </xdr:spPr>
        <xdr:txBody>
          <a:bodyPr wrap="square"/>
          <a:lstStyle/>
          <a:p>
            <a:endParaRPr lang="en-US"/>
          </a:p>
        </xdr:txBody>
      </xdr:sp>
      <xdr:grpSp>
        <xdr:nvGrpSpPr>
          <xdr:cNvPr id="22" name="Graphic 2">
            <a:extLst>
              <a:ext uri="{FF2B5EF4-FFF2-40B4-BE49-F238E27FC236}">
                <a16:creationId xmlns:a16="http://schemas.microsoft.com/office/drawing/2014/main" id="{25CBB15E-462B-E949-10E1-4663F74FD189}"/>
              </a:ext>
            </a:extLst>
          </xdr:cNvPr>
          <xdr:cNvGrpSpPr/>
        </xdr:nvGrpSpPr>
        <xdr:grpSpPr>
          <a:xfrm>
            <a:off x="9455524" y="3093826"/>
            <a:ext cx="697834" cy="660918"/>
            <a:chOff x="9455524" y="3093826"/>
            <a:chExt cx="697834" cy="660918"/>
          </a:xfrm>
          <a:solidFill>
            <a:schemeClr val="tx2">
              <a:lumMod val="90000"/>
              <a:lumOff val="10000"/>
            </a:schemeClr>
          </a:solidFill>
        </xdr:grpSpPr>
        <xdr:sp macro="" textlink="">
          <xdr:nvSpPr>
            <xdr:cNvPr id="54" name="Freeform: Shape 53">
              <a:extLst>
                <a:ext uri="{FF2B5EF4-FFF2-40B4-BE49-F238E27FC236}">
                  <a16:creationId xmlns:a16="http://schemas.microsoft.com/office/drawing/2014/main" id="{2C3A3368-0FF5-37CB-5482-876557E6AF9D}"/>
                </a:ext>
              </a:extLst>
            </xdr:cNvPr>
            <xdr:cNvSpPr/>
          </xdr:nvSpPr>
          <xdr:spPr>
            <a:xfrm>
              <a:off x="9767703" y="3176497"/>
              <a:ext cx="73452" cy="73435"/>
            </a:xfrm>
            <a:custGeom>
              <a:avLst/>
              <a:gdLst>
                <a:gd name="csX0" fmla="*/ 36540 w 73452"/>
                <a:gd name="csY0" fmla="*/ -182 h 73435"/>
                <a:gd name="csX1" fmla="*/ -186 w 73452"/>
                <a:gd name="csY1" fmla="*/ 36536 h 73435"/>
                <a:gd name="csX2" fmla="*/ 36540 w 73452"/>
                <a:gd name="csY2" fmla="*/ 73253 h 73435"/>
                <a:gd name="csX3" fmla="*/ 73267 w 73452"/>
                <a:gd name="csY3" fmla="*/ 36536 h 73435"/>
                <a:gd name="csX4" fmla="*/ 36540 w 73452"/>
                <a:gd name="csY4" fmla="*/ -182 h 73435"/>
                <a:gd name="csX5" fmla="*/ 36540 w 73452"/>
                <a:gd name="csY5" fmla="*/ 54888 h 73435"/>
                <a:gd name="csX6" fmla="*/ 18183 w 73452"/>
                <a:gd name="csY6" fmla="*/ 36536 h 73435"/>
                <a:gd name="csX7" fmla="*/ 36540 w 73452"/>
                <a:gd name="csY7" fmla="*/ 18171 h 73435"/>
                <a:gd name="csX8" fmla="*/ 54898 w 73452"/>
                <a:gd name="csY8" fmla="*/ 36536 h 73435"/>
                <a:gd name="csX9" fmla="*/ 36564 w 73452"/>
                <a:gd name="csY9" fmla="*/ 54912 h 73435"/>
                <a:gd name="csX10" fmla="*/ 36540 w 73452"/>
                <a:gd name="csY10" fmla="*/ 54912 h 73435"/>
              </a:gdLst>
              <a:ahLst/>
              <a:cxnLst>
                <a:cxn ang="0">
                  <a:pos x="csX0" y="csY0"/>
                </a:cxn>
                <a:cxn ang="0">
                  <a:pos x="csX1" y="csY1"/>
                </a:cxn>
                <a:cxn ang="0">
                  <a:pos x="csX2" y="csY2"/>
                </a:cxn>
                <a:cxn ang="0">
                  <a:pos x="csX3" y="csY3"/>
                </a:cxn>
                <a:cxn ang="0">
                  <a:pos x="csX4" y="csY4"/>
                </a:cxn>
                <a:cxn ang="0">
                  <a:pos x="csX5" y="csY5"/>
                </a:cxn>
                <a:cxn ang="0">
                  <a:pos x="csX6" y="csY6"/>
                </a:cxn>
                <a:cxn ang="0">
                  <a:pos x="csX7" y="csY7"/>
                </a:cxn>
                <a:cxn ang="0">
                  <a:pos x="csX8" y="csY8"/>
                </a:cxn>
                <a:cxn ang="0">
                  <a:pos x="csX9" y="csY9"/>
                </a:cxn>
                <a:cxn ang="0">
                  <a:pos x="csX10" y="csY10"/>
                </a:cxn>
              </a:cxnLst>
              <a:rect l="l" t="t" r="r" b="b"/>
              <a:pathLst>
                <a:path w="73452" h="73435">
                  <a:moveTo>
                    <a:pt x="36540" y="-182"/>
                  </a:moveTo>
                  <a:cubicBezTo>
                    <a:pt x="16255" y="-182"/>
                    <a:pt x="-186" y="16256"/>
                    <a:pt x="-186" y="36536"/>
                  </a:cubicBezTo>
                  <a:cubicBezTo>
                    <a:pt x="-186" y="56815"/>
                    <a:pt x="16255" y="73253"/>
                    <a:pt x="36540" y="73253"/>
                  </a:cubicBezTo>
                  <a:cubicBezTo>
                    <a:pt x="56825" y="73253"/>
                    <a:pt x="73267" y="56815"/>
                    <a:pt x="73267" y="36536"/>
                  </a:cubicBezTo>
                  <a:cubicBezTo>
                    <a:pt x="73208" y="16279"/>
                    <a:pt x="56801" y="-124"/>
                    <a:pt x="36540" y="-182"/>
                  </a:cubicBezTo>
                  <a:close/>
                  <a:moveTo>
                    <a:pt x="36540" y="54888"/>
                  </a:moveTo>
                  <a:cubicBezTo>
                    <a:pt x="26398" y="54888"/>
                    <a:pt x="18183" y="46675"/>
                    <a:pt x="18183" y="36536"/>
                  </a:cubicBezTo>
                  <a:cubicBezTo>
                    <a:pt x="18183" y="26396"/>
                    <a:pt x="26398" y="18171"/>
                    <a:pt x="36540" y="18171"/>
                  </a:cubicBezTo>
                  <a:cubicBezTo>
                    <a:pt x="46682" y="18171"/>
                    <a:pt x="54898" y="26396"/>
                    <a:pt x="54898" y="36536"/>
                  </a:cubicBezTo>
                  <a:cubicBezTo>
                    <a:pt x="54909" y="46675"/>
                    <a:pt x="46706" y="54900"/>
                    <a:pt x="36564" y="54912"/>
                  </a:cubicBezTo>
                  <a:cubicBezTo>
                    <a:pt x="36552" y="54912"/>
                    <a:pt x="36552" y="54912"/>
                    <a:pt x="36540" y="54912"/>
                  </a:cubicBezTo>
                  <a:close/>
                </a:path>
              </a:pathLst>
            </a:custGeom>
            <a:grpFill/>
            <a:ln w="11744" cap="flat">
              <a:noFill/>
              <a:prstDash val="solid"/>
              <a:miter/>
            </a:ln>
          </xdr:spPr>
          <xdr:txBody>
            <a:bodyPr wrap="square"/>
            <a:lstStyle/>
            <a:p>
              <a:endParaRPr lang="en-US"/>
            </a:p>
          </xdr:txBody>
        </xdr:sp>
        <xdr:sp macro="" textlink="">
          <xdr:nvSpPr>
            <xdr:cNvPr id="55" name="Freeform: Shape 54">
              <a:extLst>
                <a:ext uri="{FF2B5EF4-FFF2-40B4-BE49-F238E27FC236}">
                  <a16:creationId xmlns:a16="http://schemas.microsoft.com/office/drawing/2014/main" id="{A6EBC8CC-39E9-ECC2-6489-6A0B3327DBA1}"/>
                </a:ext>
              </a:extLst>
            </xdr:cNvPr>
            <xdr:cNvSpPr/>
          </xdr:nvSpPr>
          <xdr:spPr>
            <a:xfrm>
              <a:off x="9455524" y="3093826"/>
              <a:ext cx="697834" cy="660918"/>
            </a:xfrm>
            <a:custGeom>
              <a:avLst/>
              <a:gdLst>
                <a:gd name="csX0" fmla="*/ 633351 w 697834"/>
                <a:gd name="csY0" fmla="*/ 578312 h 660918"/>
                <a:gd name="csX1" fmla="*/ 633351 w 697834"/>
                <a:gd name="csY1" fmla="*/ 550583 h 660918"/>
                <a:gd name="csX2" fmla="*/ 596625 w 697834"/>
                <a:gd name="csY2" fmla="*/ 550583 h 660918"/>
                <a:gd name="csX3" fmla="*/ 596625 w 697834"/>
                <a:gd name="csY3" fmla="*/ 266018 h 660918"/>
                <a:gd name="csX4" fmla="*/ 633351 w 697834"/>
                <a:gd name="csY4" fmla="*/ 266018 h 660918"/>
                <a:gd name="csX5" fmla="*/ 633351 w 697834"/>
                <a:gd name="csY5" fmla="*/ 220124 h 660918"/>
                <a:gd name="csX6" fmla="*/ 679197 w 697834"/>
                <a:gd name="csY6" fmla="*/ 220124 h 660918"/>
                <a:gd name="csX7" fmla="*/ 679197 w 697834"/>
                <a:gd name="csY7" fmla="*/ 201760 h 660918"/>
                <a:gd name="csX8" fmla="*/ 348720 w 697834"/>
                <a:gd name="csY8" fmla="*/ -182 h 660918"/>
                <a:gd name="csX9" fmla="*/ 18183 w 697834"/>
                <a:gd name="csY9" fmla="*/ 201760 h 660918"/>
                <a:gd name="csX10" fmla="*/ 18183 w 697834"/>
                <a:gd name="csY10" fmla="*/ 220124 h 660918"/>
                <a:gd name="csX11" fmla="*/ 64088 w 697834"/>
                <a:gd name="csY11" fmla="*/ 220124 h 660918"/>
                <a:gd name="csX12" fmla="*/ 64088 w 697834"/>
                <a:gd name="csY12" fmla="*/ 266018 h 660918"/>
                <a:gd name="csX13" fmla="*/ 100814 w 697834"/>
                <a:gd name="csY13" fmla="*/ 266018 h 660918"/>
                <a:gd name="csX14" fmla="*/ 100814 w 697834"/>
                <a:gd name="csY14" fmla="*/ 550583 h 660918"/>
                <a:gd name="csX15" fmla="*/ 64088 w 697834"/>
                <a:gd name="csY15" fmla="*/ 550583 h 660918"/>
                <a:gd name="csX16" fmla="*/ 64088 w 697834"/>
                <a:gd name="csY16" fmla="*/ 578312 h 660918"/>
                <a:gd name="csX17" fmla="*/ -186 w 697834"/>
                <a:gd name="csY17" fmla="*/ 624207 h 660918"/>
                <a:gd name="csX18" fmla="*/ -186 w 697834"/>
                <a:gd name="csY18" fmla="*/ 660736 h 660918"/>
                <a:gd name="csX19" fmla="*/ 697649 w 697834"/>
                <a:gd name="csY19" fmla="*/ 660736 h 660918"/>
                <a:gd name="csX20" fmla="*/ 697649 w 697834"/>
                <a:gd name="csY20" fmla="*/ 624218 h 660918"/>
                <a:gd name="csX21" fmla="*/ 578256 w 697834"/>
                <a:gd name="csY21" fmla="*/ 550583 h 660918"/>
                <a:gd name="csX22" fmla="*/ 559899 w 697834"/>
                <a:gd name="csY22" fmla="*/ 550583 h 660918"/>
                <a:gd name="csX23" fmla="*/ 559899 w 697834"/>
                <a:gd name="csY23" fmla="*/ 266018 h 660918"/>
                <a:gd name="csX24" fmla="*/ 578256 w 697834"/>
                <a:gd name="csY24" fmla="*/ 266018 h 660918"/>
                <a:gd name="csX25" fmla="*/ 155909 w 697834"/>
                <a:gd name="csY25" fmla="*/ 266018 h 660918"/>
                <a:gd name="csX26" fmla="*/ 210993 w 697834"/>
                <a:gd name="csY26" fmla="*/ 266018 h 660918"/>
                <a:gd name="csX27" fmla="*/ 210993 w 697834"/>
                <a:gd name="csY27" fmla="*/ 550583 h 660918"/>
                <a:gd name="csX28" fmla="*/ 155909 w 697834"/>
                <a:gd name="csY28" fmla="*/ 550583 h 660918"/>
                <a:gd name="csX29" fmla="*/ 229362 w 697834"/>
                <a:gd name="csY29" fmla="*/ 266018 h 660918"/>
                <a:gd name="csX30" fmla="*/ 247719 w 697834"/>
                <a:gd name="csY30" fmla="*/ 266018 h 660918"/>
                <a:gd name="csX31" fmla="*/ 247719 w 697834"/>
                <a:gd name="csY31" fmla="*/ 550583 h 660918"/>
                <a:gd name="csX32" fmla="*/ 229362 w 697834"/>
                <a:gd name="csY32" fmla="*/ 550583 h 660918"/>
                <a:gd name="csX33" fmla="*/ 266088 w 697834"/>
                <a:gd name="csY33" fmla="*/ 266018 h 660918"/>
                <a:gd name="csX34" fmla="*/ 321172 w 697834"/>
                <a:gd name="csY34" fmla="*/ 266018 h 660918"/>
                <a:gd name="csX35" fmla="*/ 321172 w 697834"/>
                <a:gd name="csY35" fmla="*/ 550583 h 660918"/>
                <a:gd name="csX36" fmla="*/ 266088 w 697834"/>
                <a:gd name="csY36" fmla="*/ 550583 h 660918"/>
                <a:gd name="csX37" fmla="*/ 339541 w 697834"/>
                <a:gd name="csY37" fmla="*/ 266018 h 660918"/>
                <a:gd name="csX38" fmla="*/ 357898 w 697834"/>
                <a:gd name="csY38" fmla="*/ 266018 h 660918"/>
                <a:gd name="csX39" fmla="*/ 357898 w 697834"/>
                <a:gd name="csY39" fmla="*/ 550583 h 660918"/>
                <a:gd name="csX40" fmla="*/ 339541 w 697834"/>
                <a:gd name="csY40" fmla="*/ 550583 h 660918"/>
                <a:gd name="csX41" fmla="*/ 376267 w 697834"/>
                <a:gd name="csY41" fmla="*/ 266018 h 660918"/>
                <a:gd name="csX42" fmla="*/ 431351 w 697834"/>
                <a:gd name="csY42" fmla="*/ 266018 h 660918"/>
                <a:gd name="csX43" fmla="*/ 431351 w 697834"/>
                <a:gd name="csY43" fmla="*/ 550583 h 660918"/>
                <a:gd name="csX44" fmla="*/ 376267 w 697834"/>
                <a:gd name="csY44" fmla="*/ 550583 h 660918"/>
                <a:gd name="csX45" fmla="*/ 449720 w 697834"/>
                <a:gd name="csY45" fmla="*/ 266018 h 660918"/>
                <a:gd name="csX46" fmla="*/ 468077 w 697834"/>
                <a:gd name="csY46" fmla="*/ 266018 h 660918"/>
                <a:gd name="csX47" fmla="*/ 468077 w 697834"/>
                <a:gd name="csY47" fmla="*/ 550583 h 660918"/>
                <a:gd name="csX48" fmla="*/ 449720 w 697834"/>
                <a:gd name="csY48" fmla="*/ 550583 h 660918"/>
                <a:gd name="csX49" fmla="*/ 486446 w 697834"/>
                <a:gd name="csY49" fmla="*/ 266018 h 660918"/>
                <a:gd name="csX50" fmla="*/ 541530 w 697834"/>
                <a:gd name="csY50" fmla="*/ 266018 h 660918"/>
                <a:gd name="csX51" fmla="*/ 541530 w 697834"/>
                <a:gd name="csY51" fmla="*/ 550583 h 660918"/>
                <a:gd name="csX52" fmla="*/ 486446 w 697834"/>
                <a:gd name="csY52" fmla="*/ 550583 h 660918"/>
                <a:gd name="csX53" fmla="*/ 53675 w 697834"/>
                <a:gd name="csY53" fmla="*/ 201595 h 660918"/>
                <a:gd name="csX54" fmla="*/ 348720 w 697834"/>
                <a:gd name="csY54" fmla="*/ 21367 h 660918"/>
                <a:gd name="csX55" fmla="*/ 643764 w 697834"/>
                <a:gd name="csY55" fmla="*/ 201595 h 660918"/>
                <a:gd name="csX56" fmla="*/ 643823 w 697834"/>
                <a:gd name="csY56" fmla="*/ 201701 h 660918"/>
                <a:gd name="csX57" fmla="*/ 643764 w 697834"/>
                <a:gd name="csY57" fmla="*/ 201760 h 660918"/>
                <a:gd name="csX58" fmla="*/ 53734 w 697834"/>
                <a:gd name="csY58" fmla="*/ 201760 h 660918"/>
                <a:gd name="csX59" fmla="*/ 53652 w 697834"/>
                <a:gd name="csY59" fmla="*/ 201654 h 660918"/>
                <a:gd name="csX60" fmla="*/ 53675 w 697834"/>
                <a:gd name="csY60" fmla="*/ 201595 h 660918"/>
                <a:gd name="csX61" fmla="*/ 82457 w 697834"/>
                <a:gd name="csY61" fmla="*/ 220124 h 660918"/>
                <a:gd name="csX62" fmla="*/ 614982 w 697834"/>
                <a:gd name="csY62" fmla="*/ 220124 h 660918"/>
                <a:gd name="csX63" fmla="*/ 614982 w 697834"/>
                <a:gd name="csY63" fmla="*/ 247665 h 660918"/>
                <a:gd name="csX64" fmla="*/ 82457 w 697834"/>
                <a:gd name="csY64" fmla="*/ 247665 h 660918"/>
                <a:gd name="csX65" fmla="*/ 119183 w 697834"/>
                <a:gd name="csY65" fmla="*/ 266018 h 660918"/>
                <a:gd name="csX66" fmla="*/ 137541 w 697834"/>
                <a:gd name="csY66" fmla="*/ 266018 h 660918"/>
                <a:gd name="csX67" fmla="*/ 137541 w 697834"/>
                <a:gd name="csY67" fmla="*/ 550583 h 660918"/>
                <a:gd name="csX68" fmla="*/ 119183 w 697834"/>
                <a:gd name="csY68" fmla="*/ 550583 h 660918"/>
                <a:gd name="csX69" fmla="*/ 82457 w 697834"/>
                <a:gd name="csY69" fmla="*/ 587759 h 660918"/>
                <a:gd name="csX70" fmla="*/ 82457 w 697834"/>
                <a:gd name="csY70" fmla="*/ 568936 h 660918"/>
                <a:gd name="csX71" fmla="*/ 614982 w 697834"/>
                <a:gd name="csY71" fmla="*/ 568936 h 660918"/>
                <a:gd name="csX72" fmla="*/ 614982 w 697834"/>
                <a:gd name="csY72" fmla="*/ 587759 h 660918"/>
                <a:gd name="csX73" fmla="*/ 622668 w 697834"/>
                <a:gd name="csY73" fmla="*/ 593270 h 660918"/>
                <a:gd name="csX74" fmla="*/ 627193 w 697834"/>
                <a:gd name="csY74" fmla="*/ 596501 h 660918"/>
                <a:gd name="csX75" fmla="*/ 70246 w 697834"/>
                <a:gd name="csY75" fmla="*/ 596501 h 660918"/>
                <a:gd name="csX76" fmla="*/ 74782 w 697834"/>
                <a:gd name="csY76" fmla="*/ 593270 h 660918"/>
                <a:gd name="csX77" fmla="*/ 679197 w 697834"/>
                <a:gd name="csY77" fmla="*/ 642372 h 660918"/>
                <a:gd name="csX78" fmla="*/ 18183 w 697834"/>
                <a:gd name="csY78" fmla="*/ 642372 h 660918"/>
                <a:gd name="csX79" fmla="*/ 18183 w 697834"/>
                <a:gd name="csY79" fmla="*/ 633677 h 660918"/>
                <a:gd name="csX80" fmla="*/ 44543 w 697834"/>
                <a:gd name="csY80" fmla="*/ 614842 h 660918"/>
                <a:gd name="csX81" fmla="*/ 652942 w 697834"/>
                <a:gd name="csY81" fmla="*/ 614842 h 660918"/>
                <a:gd name="csX82" fmla="*/ 679197 w 697834"/>
                <a:gd name="csY82" fmla="*/ 633677 h 660918"/>
              </a:gdLst>
              <a:ahLst/>
              <a:cxnLst>
                <a:cxn ang="0">
                  <a:pos x="csX0" y="csY0"/>
                </a:cxn>
                <a:cxn ang="0">
                  <a:pos x="csX1" y="csY1"/>
                </a:cxn>
                <a:cxn ang="0">
                  <a:pos x="csX2" y="csY2"/>
                </a:cxn>
                <a:cxn ang="0">
                  <a:pos x="csX3" y="csY3"/>
                </a:cxn>
                <a:cxn ang="0">
                  <a:pos x="csX4" y="csY4"/>
                </a:cxn>
                <a:cxn ang="0">
                  <a:pos x="csX5" y="csY5"/>
                </a:cxn>
                <a:cxn ang="0">
                  <a:pos x="csX6" y="csY6"/>
                </a:cxn>
                <a:cxn ang="0">
                  <a:pos x="csX7" y="csY7"/>
                </a:cxn>
                <a:cxn ang="0">
                  <a:pos x="csX8" y="csY8"/>
                </a:cxn>
                <a:cxn ang="0">
                  <a:pos x="csX9" y="csY9"/>
                </a:cxn>
                <a:cxn ang="0">
                  <a:pos x="csX10" y="csY10"/>
                </a:cxn>
                <a:cxn ang="0">
                  <a:pos x="csX11" y="csY11"/>
                </a:cxn>
                <a:cxn ang="0">
                  <a:pos x="csX12" y="csY12"/>
                </a:cxn>
                <a:cxn ang="0">
                  <a:pos x="csX13" y="csY13"/>
                </a:cxn>
                <a:cxn ang="0">
                  <a:pos x="csX14" y="csY14"/>
                </a:cxn>
                <a:cxn ang="0">
                  <a:pos x="csX15" y="csY15"/>
                </a:cxn>
                <a:cxn ang="0">
                  <a:pos x="csX16" y="csY16"/>
                </a:cxn>
                <a:cxn ang="0">
                  <a:pos x="csX17" y="csY17"/>
                </a:cxn>
                <a:cxn ang="0">
                  <a:pos x="csX18" y="csY18"/>
                </a:cxn>
                <a:cxn ang="0">
                  <a:pos x="csX19" y="csY19"/>
                </a:cxn>
                <a:cxn ang="0">
                  <a:pos x="csX20" y="csY20"/>
                </a:cxn>
                <a:cxn ang="0">
                  <a:pos x="csX21" y="csY21"/>
                </a:cxn>
                <a:cxn ang="0">
                  <a:pos x="csX22" y="csY22"/>
                </a:cxn>
                <a:cxn ang="0">
                  <a:pos x="csX23" y="csY23"/>
                </a:cxn>
                <a:cxn ang="0">
                  <a:pos x="csX24" y="csY24"/>
                </a:cxn>
                <a:cxn ang="0">
                  <a:pos x="csX25" y="csY25"/>
                </a:cxn>
                <a:cxn ang="0">
                  <a:pos x="csX26" y="csY26"/>
                </a:cxn>
                <a:cxn ang="0">
                  <a:pos x="csX27" y="csY27"/>
                </a:cxn>
                <a:cxn ang="0">
                  <a:pos x="csX28" y="csY28"/>
                </a:cxn>
                <a:cxn ang="0">
                  <a:pos x="csX29" y="csY29"/>
                </a:cxn>
                <a:cxn ang="0">
                  <a:pos x="csX30" y="csY30"/>
                </a:cxn>
                <a:cxn ang="0">
                  <a:pos x="csX31" y="csY31"/>
                </a:cxn>
                <a:cxn ang="0">
                  <a:pos x="csX32" y="csY32"/>
                </a:cxn>
                <a:cxn ang="0">
                  <a:pos x="csX33" y="csY33"/>
                </a:cxn>
                <a:cxn ang="0">
                  <a:pos x="csX34" y="csY34"/>
                </a:cxn>
                <a:cxn ang="0">
                  <a:pos x="csX35" y="csY35"/>
                </a:cxn>
                <a:cxn ang="0">
                  <a:pos x="csX36" y="csY36"/>
                </a:cxn>
                <a:cxn ang="0">
                  <a:pos x="csX37" y="csY37"/>
                </a:cxn>
                <a:cxn ang="0">
                  <a:pos x="csX38" y="csY38"/>
                </a:cxn>
                <a:cxn ang="0">
                  <a:pos x="csX39" y="csY39"/>
                </a:cxn>
                <a:cxn ang="0">
                  <a:pos x="csX40" y="csY40"/>
                </a:cxn>
                <a:cxn ang="0">
                  <a:pos x="csX41" y="csY41"/>
                </a:cxn>
                <a:cxn ang="0">
                  <a:pos x="csX42" y="csY42"/>
                </a:cxn>
                <a:cxn ang="0">
                  <a:pos x="csX43" y="csY43"/>
                </a:cxn>
                <a:cxn ang="0">
                  <a:pos x="csX44" y="csY44"/>
                </a:cxn>
                <a:cxn ang="0">
                  <a:pos x="csX45" y="csY45"/>
                </a:cxn>
                <a:cxn ang="0">
                  <a:pos x="csX46" y="csY46"/>
                </a:cxn>
                <a:cxn ang="0">
                  <a:pos x="csX47" y="csY47"/>
                </a:cxn>
                <a:cxn ang="0">
                  <a:pos x="csX48" y="csY48"/>
                </a:cxn>
                <a:cxn ang="0">
                  <a:pos x="csX49" y="csY49"/>
                </a:cxn>
                <a:cxn ang="0">
                  <a:pos x="csX50" y="csY50"/>
                </a:cxn>
                <a:cxn ang="0">
                  <a:pos x="csX51" y="csY51"/>
                </a:cxn>
                <a:cxn ang="0">
                  <a:pos x="csX52" y="csY52"/>
                </a:cxn>
                <a:cxn ang="0">
                  <a:pos x="csX53" y="csY53"/>
                </a:cxn>
                <a:cxn ang="0">
                  <a:pos x="csX54" y="csY54"/>
                </a:cxn>
                <a:cxn ang="0">
                  <a:pos x="csX55" y="csY55"/>
                </a:cxn>
                <a:cxn ang="0">
                  <a:pos x="csX56" y="csY56"/>
                </a:cxn>
                <a:cxn ang="0">
                  <a:pos x="csX57" y="csY57"/>
                </a:cxn>
                <a:cxn ang="0">
                  <a:pos x="csX58" y="csY58"/>
                </a:cxn>
                <a:cxn ang="0">
                  <a:pos x="csX59" y="csY59"/>
                </a:cxn>
                <a:cxn ang="0">
                  <a:pos x="csX60" y="csY60"/>
                </a:cxn>
                <a:cxn ang="0">
                  <a:pos x="csX61" y="csY61"/>
                </a:cxn>
                <a:cxn ang="0">
                  <a:pos x="csX62" y="csY62"/>
                </a:cxn>
                <a:cxn ang="0">
                  <a:pos x="csX63" y="csY63"/>
                </a:cxn>
                <a:cxn ang="0">
                  <a:pos x="csX64" y="csY64"/>
                </a:cxn>
                <a:cxn ang="0">
                  <a:pos x="csX65" y="csY65"/>
                </a:cxn>
                <a:cxn ang="0">
                  <a:pos x="csX66" y="csY66"/>
                </a:cxn>
                <a:cxn ang="0">
                  <a:pos x="csX67" y="csY67"/>
                </a:cxn>
                <a:cxn ang="0">
                  <a:pos x="csX68" y="csY68"/>
                </a:cxn>
                <a:cxn ang="0">
                  <a:pos x="csX69" y="csY69"/>
                </a:cxn>
                <a:cxn ang="0">
                  <a:pos x="csX70" y="csY70"/>
                </a:cxn>
                <a:cxn ang="0">
                  <a:pos x="csX71" y="csY71"/>
                </a:cxn>
                <a:cxn ang="0">
                  <a:pos x="csX72" y="csY72"/>
                </a:cxn>
                <a:cxn ang="0">
                  <a:pos x="csX73" y="csY73"/>
                </a:cxn>
                <a:cxn ang="0">
                  <a:pos x="csX74" y="csY74"/>
                </a:cxn>
                <a:cxn ang="0">
                  <a:pos x="csX75" y="csY75"/>
                </a:cxn>
                <a:cxn ang="0">
                  <a:pos x="csX76" y="csY76"/>
                </a:cxn>
                <a:cxn ang="0">
                  <a:pos x="csX77" y="csY77"/>
                </a:cxn>
                <a:cxn ang="0">
                  <a:pos x="csX78" y="csY78"/>
                </a:cxn>
                <a:cxn ang="0">
                  <a:pos x="csX79" y="csY79"/>
                </a:cxn>
                <a:cxn ang="0">
                  <a:pos x="csX80" y="csY80"/>
                </a:cxn>
                <a:cxn ang="0">
                  <a:pos x="csX81" y="csY81"/>
                </a:cxn>
                <a:cxn ang="0">
                  <a:pos x="csX82" y="csY82"/>
                </a:cxn>
              </a:cxnLst>
              <a:rect l="l" t="t" r="r" b="b"/>
              <a:pathLst>
                <a:path w="697834" h="660918">
                  <a:moveTo>
                    <a:pt x="633351" y="578312"/>
                  </a:moveTo>
                  <a:lnTo>
                    <a:pt x="633351" y="550583"/>
                  </a:lnTo>
                  <a:lnTo>
                    <a:pt x="596625" y="550583"/>
                  </a:lnTo>
                  <a:lnTo>
                    <a:pt x="596625" y="266018"/>
                  </a:lnTo>
                  <a:lnTo>
                    <a:pt x="633351" y="266018"/>
                  </a:lnTo>
                  <a:lnTo>
                    <a:pt x="633351" y="220124"/>
                  </a:lnTo>
                  <a:lnTo>
                    <a:pt x="679197" y="220124"/>
                  </a:lnTo>
                  <a:lnTo>
                    <a:pt x="679197" y="201760"/>
                  </a:lnTo>
                  <a:lnTo>
                    <a:pt x="348720" y="-182"/>
                  </a:lnTo>
                  <a:lnTo>
                    <a:pt x="18183" y="201760"/>
                  </a:lnTo>
                  <a:lnTo>
                    <a:pt x="18183" y="220124"/>
                  </a:lnTo>
                  <a:lnTo>
                    <a:pt x="64088" y="220124"/>
                  </a:lnTo>
                  <a:lnTo>
                    <a:pt x="64088" y="266018"/>
                  </a:lnTo>
                  <a:lnTo>
                    <a:pt x="100814" y="266018"/>
                  </a:lnTo>
                  <a:lnTo>
                    <a:pt x="100814" y="550583"/>
                  </a:lnTo>
                  <a:lnTo>
                    <a:pt x="64088" y="550583"/>
                  </a:lnTo>
                  <a:lnTo>
                    <a:pt x="64088" y="578312"/>
                  </a:lnTo>
                  <a:lnTo>
                    <a:pt x="-186" y="624207"/>
                  </a:lnTo>
                  <a:lnTo>
                    <a:pt x="-186" y="660736"/>
                  </a:lnTo>
                  <a:lnTo>
                    <a:pt x="697649" y="660736"/>
                  </a:lnTo>
                  <a:lnTo>
                    <a:pt x="697649" y="624218"/>
                  </a:lnTo>
                  <a:close/>
                  <a:moveTo>
                    <a:pt x="578256" y="550583"/>
                  </a:moveTo>
                  <a:lnTo>
                    <a:pt x="559899" y="550583"/>
                  </a:lnTo>
                  <a:lnTo>
                    <a:pt x="559899" y="266018"/>
                  </a:lnTo>
                  <a:lnTo>
                    <a:pt x="578256" y="266018"/>
                  </a:lnTo>
                  <a:close/>
                  <a:moveTo>
                    <a:pt x="155909" y="266018"/>
                  </a:moveTo>
                  <a:lnTo>
                    <a:pt x="210993" y="266018"/>
                  </a:lnTo>
                  <a:lnTo>
                    <a:pt x="210993" y="550583"/>
                  </a:lnTo>
                  <a:lnTo>
                    <a:pt x="155909" y="550583"/>
                  </a:lnTo>
                  <a:close/>
                  <a:moveTo>
                    <a:pt x="229362" y="266018"/>
                  </a:moveTo>
                  <a:lnTo>
                    <a:pt x="247719" y="266018"/>
                  </a:lnTo>
                  <a:lnTo>
                    <a:pt x="247719" y="550583"/>
                  </a:lnTo>
                  <a:lnTo>
                    <a:pt x="229362" y="550583"/>
                  </a:lnTo>
                  <a:close/>
                  <a:moveTo>
                    <a:pt x="266088" y="266018"/>
                  </a:moveTo>
                  <a:lnTo>
                    <a:pt x="321172" y="266018"/>
                  </a:lnTo>
                  <a:lnTo>
                    <a:pt x="321172" y="550583"/>
                  </a:lnTo>
                  <a:lnTo>
                    <a:pt x="266088" y="550583"/>
                  </a:lnTo>
                  <a:close/>
                  <a:moveTo>
                    <a:pt x="339541" y="266018"/>
                  </a:moveTo>
                  <a:lnTo>
                    <a:pt x="357898" y="266018"/>
                  </a:lnTo>
                  <a:lnTo>
                    <a:pt x="357898" y="550583"/>
                  </a:lnTo>
                  <a:lnTo>
                    <a:pt x="339541" y="550583"/>
                  </a:lnTo>
                  <a:close/>
                  <a:moveTo>
                    <a:pt x="376267" y="266018"/>
                  </a:moveTo>
                  <a:lnTo>
                    <a:pt x="431351" y="266018"/>
                  </a:lnTo>
                  <a:lnTo>
                    <a:pt x="431351" y="550583"/>
                  </a:lnTo>
                  <a:lnTo>
                    <a:pt x="376267" y="550583"/>
                  </a:lnTo>
                  <a:close/>
                  <a:moveTo>
                    <a:pt x="449720" y="266018"/>
                  </a:moveTo>
                  <a:lnTo>
                    <a:pt x="468077" y="266018"/>
                  </a:lnTo>
                  <a:lnTo>
                    <a:pt x="468077" y="550583"/>
                  </a:lnTo>
                  <a:lnTo>
                    <a:pt x="449720" y="550583"/>
                  </a:lnTo>
                  <a:close/>
                  <a:moveTo>
                    <a:pt x="486446" y="266018"/>
                  </a:moveTo>
                  <a:lnTo>
                    <a:pt x="541530" y="266018"/>
                  </a:lnTo>
                  <a:lnTo>
                    <a:pt x="541530" y="550583"/>
                  </a:lnTo>
                  <a:lnTo>
                    <a:pt x="486446" y="550583"/>
                  </a:lnTo>
                  <a:close/>
                  <a:moveTo>
                    <a:pt x="53675" y="201595"/>
                  </a:moveTo>
                  <a:lnTo>
                    <a:pt x="348720" y="21367"/>
                  </a:lnTo>
                  <a:lnTo>
                    <a:pt x="643764" y="201595"/>
                  </a:lnTo>
                  <a:cubicBezTo>
                    <a:pt x="643811" y="201607"/>
                    <a:pt x="643835" y="201654"/>
                    <a:pt x="643823" y="201701"/>
                  </a:cubicBezTo>
                  <a:cubicBezTo>
                    <a:pt x="643811" y="201736"/>
                    <a:pt x="643787" y="201760"/>
                    <a:pt x="643764" y="201760"/>
                  </a:cubicBezTo>
                  <a:lnTo>
                    <a:pt x="53734" y="201760"/>
                  </a:lnTo>
                  <a:cubicBezTo>
                    <a:pt x="53675" y="201760"/>
                    <a:pt x="53640" y="201713"/>
                    <a:pt x="53652" y="201654"/>
                  </a:cubicBezTo>
                  <a:cubicBezTo>
                    <a:pt x="53652" y="201630"/>
                    <a:pt x="53663" y="201607"/>
                    <a:pt x="53675" y="201595"/>
                  </a:cubicBezTo>
                  <a:close/>
                  <a:moveTo>
                    <a:pt x="82457" y="220124"/>
                  </a:moveTo>
                  <a:lnTo>
                    <a:pt x="614982" y="220124"/>
                  </a:lnTo>
                  <a:lnTo>
                    <a:pt x="614982" y="247665"/>
                  </a:lnTo>
                  <a:lnTo>
                    <a:pt x="82457" y="247665"/>
                  </a:lnTo>
                  <a:close/>
                  <a:moveTo>
                    <a:pt x="119183" y="266018"/>
                  </a:moveTo>
                  <a:lnTo>
                    <a:pt x="137541" y="266018"/>
                  </a:lnTo>
                  <a:lnTo>
                    <a:pt x="137541" y="550583"/>
                  </a:lnTo>
                  <a:lnTo>
                    <a:pt x="119183" y="550583"/>
                  </a:lnTo>
                  <a:close/>
                  <a:moveTo>
                    <a:pt x="82457" y="587759"/>
                  </a:moveTo>
                  <a:lnTo>
                    <a:pt x="82457" y="568936"/>
                  </a:lnTo>
                  <a:lnTo>
                    <a:pt x="614982" y="568936"/>
                  </a:lnTo>
                  <a:lnTo>
                    <a:pt x="614982" y="587759"/>
                  </a:lnTo>
                  <a:lnTo>
                    <a:pt x="622668" y="593270"/>
                  </a:lnTo>
                  <a:lnTo>
                    <a:pt x="627193" y="596501"/>
                  </a:lnTo>
                  <a:lnTo>
                    <a:pt x="70246" y="596501"/>
                  </a:lnTo>
                  <a:lnTo>
                    <a:pt x="74782" y="593270"/>
                  </a:lnTo>
                  <a:close/>
                  <a:moveTo>
                    <a:pt x="679197" y="642372"/>
                  </a:moveTo>
                  <a:lnTo>
                    <a:pt x="18183" y="642372"/>
                  </a:lnTo>
                  <a:lnTo>
                    <a:pt x="18183" y="633677"/>
                  </a:lnTo>
                  <a:lnTo>
                    <a:pt x="44543" y="614842"/>
                  </a:lnTo>
                  <a:lnTo>
                    <a:pt x="652942" y="614842"/>
                  </a:lnTo>
                  <a:lnTo>
                    <a:pt x="679197" y="633677"/>
                  </a:lnTo>
                  <a:close/>
                </a:path>
              </a:pathLst>
            </a:custGeom>
            <a:grpFill/>
            <a:ln w="11744" cap="flat">
              <a:noFill/>
              <a:prstDash val="solid"/>
              <a:miter/>
            </a:ln>
          </xdr:spPr>
          <xdr:txBody>
            <a:bodyPr wrap="square"/>
            <a:lstStyle/>
            <a:p>
              <a:endParaRPr lang="en-US"/>
            </a:p>
          </xdr:txBody>
        </xdr:sp>
      </xdr:grpSp>
      <xdr:grpSp>
        <xdr:nvGrpSpPr>
          <xdr:cNvPr id="23" name="Graphic 2">
            <a:extLst>
              <a:ext uri="{FF2B5EF4-FFF2-40B4-BE49-F238E27FC236}">
                <a16:creationId xmlns:a16="http://schemas.microsoft.com/office/drawing/2014/main" id="{4182D9A4-ACDF-331D-C115-F4DD874C31FA}"/>
              </a:ext>
            </a:extLst>
          </xdr:cNvPr>
          <xdr:cNvGrpSpPr/>
        </xdr:nvGrpSpPr>
        <xdr:grpSpPr>
          <a:xfrm>
            <a:off x="9528977" y="4486525"/>
            <a:ext cx="574410" cy="624940"/>
            <a:chOff x="9528977" y="4486525"/>
            <a:chExt cx="574410" cy="624940"/>
          </a:xfrm>
          <a:solidFill>
            <a:schemeClr val="tx2">
              <a:lumMod val="90000"/>
              <a:lumOff val="10000"/>
            </a:schemeClr>
          </a:solidFill>
        </xdr:grpSpPr>
        <xdr:sp macro="" textlink="">
          <xdr:nvSpPr>
            <xdr:cNvPr id="49" name="Freeform: Shape 48">
              <a:extLst>
                <a:ext uri="{FF2B5EF4-FFF2-40B4-BE49-F238E27FC236}">
                  <a16:creationId xmlns:a16="http://schemas.microsoft.com/office/drawing/2014/main" id="{01EBA172-E49E-929F-D16E-3BC025C951C1}"/>
                </a:ext>
              </a:extLst>
            </xdr:cNvPr>
            <xdr:cNvSpPr/>
          </xdr:nvSpPr>
          <xdr:spPr>
            <a:xfrm>
              <a:off x="9528977" y="4486525"/>
              <a:ext cx="574410" cy="624940"/>
            </a:xfrm>
            <a:custGeom>
              <a:avLst/>
              <a:gdLst>
                <a:gd name="csX0" fmla="*/ 531987 w 574410"/>
                <a:gd name="csY0" fmla="*/ -182 h 624940"/>
                <a:gd name="csX1" fmla="*/ 42052 w 574410"/>
                <a:gd name="csY1" fmla="*/ -182 h 624940"/>
                <a:gd name="csX2" fmla="*/ -186 w 574410"/>
                <a:gd name="csY2" fmla="*/ 42046 h 624940"/>
                <a:gd name="csX3" fmla="*/ -186 w 574410"/>
                <a:gd name="csY3" fmla="*/ 531866 h 624940"/>
                <a:gd name="csX4" fmla="*/ 42052 w 574410"/>
                <a:gd name="csY4" fmla="*/ 574083 h 624940"/>
                <a:gd name="csX5" fmla="*/ 67390 w 574410"/>
                <a:gd name="csY5" fmla="*/ 574083 h 624940"/>
                <a:gd name="csX6" fmla="*/ 67390 w 574410"/>
                <a:gd name="csY6" fmla="*/ 624759 h 624940"/>
                <a:gd name="csX7" fmla="*/ 143417 w 574410"/>
                <a:gd name="csY7" fmla="*/ 624759 h 624940"/>
                <a:gd name="csX8" fmla="*/ 143417 w 574410"/>
                <a:gd name="csY8" fmla="*/ 574083 h 624940"/>
                <a:gd name="csX9" fmla="*/ 430622 w 574410"/>
                <a:gd name="csY9" fmla="*/ 574083 h 624940"/>
                <a:gd name="csX10" fmla="*/ 430622 w 574410"/>
                <a:gd name="csY10" fmla="*/ 624759 h 624940"/>
                <a:gd name="csX11" fmla="*/ 506648 w 574410"/>
                <a:gd name="csY11" fmla="*/ 624759 h 624940"/>
                <a:gd name="csX12" fmla="*/ 506648 w 574410"/>
                <a:gd name="csY12" fmla="*/ 574083 h 624940"/>
                <a:gd name="csX13" fmla="*/ 531987 w 574410"/>
                <a:gd name="csY13" fmla="*/ 574083 h 624940"/>
                <a:gd name="csX14" fmla="*/ 574225 w 574410"/>
                <a:gd name="csY14" fmla="*/ 531866 h 624940"/>
                <a:gd name="csX15" fmla="*/ 574225 w 574410"/>
                <a:gd name="csY15" fmla="*/ 42046 h 624940"/>
                <a:gd name="csX16" fmla="*/ 531987 w 574410"/>
                <a:gd name="csY16" fmla="*/ -182 h 624940"/>
                <a:gd name="csX17" fmla="*/ 126528 w 574410"/>
                <a:gd name="csY17" fmla="*/ 607863 h 624940"/>
                <a:gd name="csX18" fmla="*/ 84290 w 574410"/>
                <a:gd name="csY18" fmla="*/ 607863 h 624940"/>
                <a:gd name="csX19" fmla="*/ 84290 w 574410"/>
                <a:gd name="csY19" fmla="*/ 574083 h 624940"/>
                <a:gd name="csX20" fmla="*/ 126528 w 574410"/>
                <a:gd name="csY20" fmla="*/ 574083 h 624940"/>
                <a:gd name="csX21" fmla="*/ 489749 w 574410"/>
                <a:gd name="csY21" fmla="*/ 607863 h 624940"/>
                <a:gd name="csX22" fmla="*/ 447510 w 574410"/>
                <a:gd name="csY22" fmla="*/ 607863 h 624940"/>
                <a:gd name="csX23" fmla="*/ 447510 w 574410"/>
                <a:gd name="csY23" fmla="*/ 574083 h 624940"/>
                <a:gd name="csX24" fmla="*/ 489749 w 574410"/>
                <a:gd name="csY24" fmla="*/ 574083 h 624940"/>
                <a:gd name="csX25" fmla="*/ 557325 w 574410"/>
                <a:gd name="csY25" fmla="*/ 531866 h 624940"/>
                <a:gd name="csX26" fmla="*/ 531987 w 574410"/>
                <a:gd name="csY26" fmla="*/ 557198 h 624940"/>
                <a:gd name="csX27" fmla="*/ 42052 w 574410"/>
                <a:gd name="csY27" fmla="*/ 557198 h 624940"/>
                <a:gd name="csX28" fmla="*/ 16714 w 574410"/>
                <a:gd name="csY28" fmla="*/ 531866 h 624940"/>
                <a:gd name="csX29" fmla="*/ 16714 w 574410"/>
                <a:gd name="csY29" fmla="*/ 42046 h 624940"/>
                <a:gd name="csX30" fmla="*/ 42052 w 574410"/>
                <a:gd name="csY30" fmla="*/ 16714 h 624940"/>
                <a:gd name="csX31" fmla="*/ 531987 w 574410"/>
                <a:gd name="csY31" fmla="*/ 16714 h 624940"/>
                <a:gd name="csX32" fmla="*/ 557325 w 574410"/>
                <a:gd name="csY32" fmla="*/ 42046 h 624940"/>
              </a:gdLst>
              <a:ahLst/>
              <a:cxnLst>
                <a:cxn ang="0">
                  <a:pos x="csX0" y="csY0"/>
                </a:cxn>
                <a:cxn ang="0">
                  <a:pos x="csX1" y="csY1"/>
                </a:cxn>
                <a:cxn ang="0">
                  <a:pos x="csX2" y="csY2"/>
                </a:cxn>
                <a:cxn ang="0">
                  <a:pos x="csX3" y="csY3"/>
                </a:cxn>
                <a:cxn ang="0">
                  <a:pos x="csX4" y="csY4"/>
                </a:cxn>
                <a:cxn ang="0">
                  <a:pos x="csX5" y="csY5"/>
                </a:cxn>
                <a:cxn ang="0">
                  <a:pos x="csX6" y="csY6"/>
                </a:cxn>
                <a:cxn ang="0">
                  <a:pos x="csX7" y="csY7"/>
                </a:cxn>
                <a:cxn ang="0">
                  <a:pos x="csX8" y="csY8"/>
                </a:cxn>
                <a:cxn ang="0">
                  <a:pos x="csX9" y="csY9"/>
                </a:cxn>
                <a:cxn ang="0">
                  <a:pos x="csX10" y="csY10"/>
                </a:cxn>
                <a:cxn ang="0">
                  <a:pos x="csX11" y="csY11"/>
                </a:cxn>
                <a:cxn ang="0">
                  <a:pos x="csX12" y="csY12"/>
                </a:cxn>
                <a:cxn ang="0">
                  <a:pos x="csX13" y="csY13"/>
                </a:cxn>
                <a:cxn ang="0">
                  <a:pos x="csX14" y="csY14"/>
                </a:cxn>
                <a:cxn ang="0">
                  <a:pos x="csX15" y="csY15"/>
                </a:cxn>
                <a:cxn ang="0">
                  <a:pos x="csX16" y="csY16"/>
                </a:cxn>
                <a:cxn ang="0">
                  <a:pos x="csX17" y="csY17"/>
                </a:cxn>
                <a:cxn ang="0">
                  <a:pos x="csX18" y="csY18"/>
                </a:cxn>
                <a:cxn ang="0">
                  <a:pos x="csX19" y="csY19"/>
                </a:cxn>
                <a:cxn ang="0">
                  <a:pos x="csX20" y="csY20"/>
                </a:cxn>
                <a:cxn ang="0">
                  <a:pos x="csX21" y="csY21"/>
                </a:cxn>
                <a:cxn ang="0">
                  <a:pos x="csX22" y="csY22"/>
                </a:cxn>
                <a:cxn ang="0">
                  <a:pos x="csX23" y="csY23"/>
                </a:cxn>
                <a:cxn ang="0">
                  <a:pos x="csX24" y="csY24"/>
                </a:cxn>
                <a:cxn ang="0">
                  <a:pos x="csX25" y="csY25"/>
                </a:cxn>
                <a:cxn ang="0">
                  <a:pos x="csX26" y="csY26"/>
                </a:cxn>
                <a:cxn ang="0">
                  <a:pos x="csX27" y="csY27"/>
                </a:cxn>
                <a:cxn ang="0">
                  <a:pos x="csX28" y="csY28"/>
                </a:cxn>
                <a:cxn ang="0">
                  <a:pos x="csX29" y="csY29"/>
                </a:cxn>
                <a:cxn ang="0">
                  <a:pos x="csX30" y="csY30"/>
                </a:cxn>
                <a:cxn ang="0">
                  <a:pos x="csX31" y="csY31"/>
                </a:cxn>
                <a:cxn ang="0">
                  <a:pos x="csX32" y="csY32"/>
                </a:cxn>
              </a:cxnLst>
              <a:rect l="l" t="t" r="r" b="b"/>
              <a:pathLst>
                <a:path w="574410" h="624940">
                  <a:moveTo>
                    <a:pt x="531987" y="-182"/>
                  </a:moveTo>
                  <a:lnTo>
                    <a:pt x="42052" y="-182"/>
                  </a:lnTo>
                  <a:cubicBezTo>
                    <a:pt x="18735" y="-147"/>
                    <a:pt x="-151" y="18735"/>
                    <a:pt x="-186" y="42046"/>
                  </a:cubicBezTo>
                  <a:lnTo>
                    <a:pt x="-186" y="531866"/>
                  </a:lnTo>
                  <a:cubicBezTo>
                    <a:pt x="-151" y="555166"/>
                    <a:pt x="18735" y="574059"/>
                    <a:pt x="42052" y="574083"/>
                  </a:cubicBezTo>
                  <a:lnTo>
                    <a:pt x="67390" y="574083"/>
                  </a:lnTo>
                  <a:lnTo>
                    <a:pt x="67390" y="624759"/>
                  </a:lnTo>
                  <a:lnTo>
                    <a:pt x="143417" y="624759"/>
                  </a:lnTo>
                  <a:lnTo>
                    <a:pt x="143417" y="574083"/>
                  </a:lnTo>
                  <a:lnTo>
                    <a:pt x="430622" y="574083"/>
                  </a:lnTo>
                  <a:lnTo>
                    <a:pt x="430622" y="624759"/>
                  </a:lnTo>
                  <a:lnTo>
                    <a:pt x="506648" y="624759"/>
                  </a:lnTo>
                  <a:lnTo>
                    <a:pt x="506648" y="574083"/>
                  </a:lnTo>
                  <a:lnTo>
                    <a:pt x="531987" y="574083"/>
                  </a:lnTo>
                  <a:cubicBezTo>
                    <a:pt x="555304" y="574059"/>
                    <a:pt x="574190" y="555166"/>
                    <a:pt x="574225" y="531866"/>
                  </a:cubicBezTo>
                  <a:lnTo>
                    <a:pt x="574225" y="42046"/>
                  </a:lnTo>
                  <a:cubicBezTo>
                    <a:pt x="574190" y="18735"/>
                    <a:pt x="555304" y="-147"/>
                    <a:pt x="531987" y="-182"/>
                  </a:cubicBezTo>
                  <a:close/>
                  <a:moveTo>
                    <a:pt x="126528" y="607863"/>
                  </a:moveTo>
                  <a:lnTo>
                    <a:pt x="84290" y="607863"/>
                  </a:lnTo>
                  <a:lnTo>
                    <a:pt x="84290" y="574083"/>
                  </a:lnTo>
                  <a:lnTo>
                    <a:pt x="126528" y="574083"/>
                  </a:lnTo>
                  <a:close/>
                  <a:moveTo>
                    <a:pt x="489749" y="607863"/>
                  </a:moveTo>
                  <a:lnTo>
                    <a:pt x="447510" y="607863"/>
                  </a:lnTo>
                  <a:lnTo>
                    <a:pt x="447510" y="574083"/>
                  </a:lnTo>
                  <a:lnTo>
                    <a:pt x="489749" y="574083"/>
                  </a:lnTo>
                  <a:close/>
                  <a:moveTo>
                    <a:pt x="557325" y="531866"/>
                  </a:moveTo>
                  <a:cubicBezTo>
                    <a:pt x="557325" y="545848"/>
                    <a:pt x="545984" y="557198"/>
                    <a:pt x="531987" y="557198"/>
                  </a:cubicBezTo>
                  <a:lnTo>
                    <a:pt x="42052" y="557198"/>
                  </a:lnTo>
                  <a:cubicBezTo>
                    <a:pt x="28055" y="557198"/>
                    <a:pt x="16714" y="545848"/>
                    <a:pt x="16714" y="531866"/>
                  </a:cubicBezTo>
                  <a:lnTo>
                    <a:pt x="16714" y="42046"/>
                  </a:lnTo>
                  <a:cubicBezTo>
                    <a:pt x="16714" y="28052"/>
                    <a:pt x="28055" y="16714"/>
                    <a:pt x="42052" y="16714"/>
                  </a:cubicBezTo>
                  <a:lnTo>
                    <a:pt x="531987" y="16714"/>
                  </a:lnTo>
                  <a:cubicBezTo>
                    <a:pt x="545984" y="16714"/>
                    <a:pt x="557325" y="28052"/>
                    <a:pt x="557325" y="42046"/>
                  </a:cubicBezTo>
                  <a:close/>
                </a:path>
              </a:pathLst>
            </a:custGeom>
            <a:grpFill/>
            <a:ln w="11744" cap="flat">
              <a:noFill/>
              <a:prstDash val="solid"/>
              <a:miter/>
            </a:ln>
          </xdr:spPr>
          <xdr:txBody>
            <a:bodyPr wrap="square"/>
            <a:lstStyle/>
            <a:p>
              <a:endParaRPr lang="en-US"/>
            </a:p>
          </xdr:txBody>
        </xdr:sp>
        <xdr:sp macro="" textlink="">
          <xdr:nvSpPr>
            <xdr:cNvPr id="50" name="Freeform: Shape 49">
              <a:extLst>
                <a:ext uri="{FF2B5EF4-FFF2-40B4-BE49-F238E27FC236}">
                  <a16:creationId xmlns:a16="http://schemas.microsoft.com/office/drawing/2014/main" id="{016499E3-315D-3DF7-B0EC-339C715D9F9E}"/>
                </a:ext>
              </a:extLst>
            </xdr:cNvPr>
            <xdr:cNvSpPr/>
          </xdr:nvSpPr>
          <xdr:spPr>
            <a:xfrm>
              <a:off x="9596553" y="4554086"/>
              <a:ext cx="439258" cy="439143"/>
            </a:xfrm>
            <a:custGeom>
              <a:avLst/>
              <a:gdLst>
                <a:gd name="csX0" fmla="*/ -186 w 439258"/>
                <a:gd name="csY0" fmla="*/ 438962 h 439143"/>
                <a:gd name="csX1" fmla="*/ 439072 w 439258"/>
                <a:gd name="csY1" fmla="*/ 438962 h 439143"/>
                <a:gd name="csX2" fmla="*/ 439072 w 439258"/>
                <a:gd name="csY2" fmla="*/ -182 h 439143"/>
                <a:gd name="csX3" fmla="*/ -186 w 439258"/>
                <a:gd name="csY3" fmla="*/ -182 h 439143"/>
                <a:gd name="csX4" fmla="*/ 16714 w 439258"/>
                <a:gd name="csY4" fmla="*/ 16714 h 439143"/>
                <a:gd name="csX5" fmla="*/ 422172 w 439258"/>
                <a:gd name="csY5" fmla="*/ 16714 h 439143"/>
                <a:gd name="csX6" fmla="*/ 422172 w 439258"/>
                <a:gd name="csY6" fmla="*/ 422077 h 439143"/>
                <a:gd name="csX7" fmla="*/ 16714 w 439258"/>
                <a:gd name="csY7" fmla="*/ 422077 h 439143"/>
              </a:gdLst>
              <a:ahLst/>
              <a:cxnLst>
                <a:cxn ang="0">
                  <a:pos x="csX0" y="csY0"/>
                </a:cxn>
                <a:cxn ang="0">
                  <a:pos x="csX1" y="csY1"/>
                </a:cxn>
                <a:cxn ang="0">
                  <a:pos x="csX2" y="csY2"/>
                </a:cxn>
                <a:cxn ang="0">
                  <a:pos x="csX3" y="csY3"/>
                </a:cxn>
                <a:cxn ang="0">
                  <a:pos x="csX4" y="csY4"/>
                </a:cxn>
                <a:cxn ang="0">
                  <a:pos x="csX5" y="csY5"/>
                </a:cxn>
                <a:cxn ang="0">
                  <a:pos x="csX6" y="csY6"/>
                </a:cxn>
                <a:cxn ang="0">
                  <a:pos x="csX7" y="csY7"/>
                </a:cxn>
              </a:cxnLst>
              <a:rect l="l" t="t" r="r" b="b"/>
              <a:pathLst>
                <a:path w="439258" h="439143">
                  <a:moveTo>
                    <a:pt x="-186" y="438962"/>
                  </a:moveTo>
                  <a:lnTo>
                    <a:pt x="439072" y="438962"/>
                  </a:lnTo>
                  <a:lnTo>
                    <a:pt x="439072" y="-182"/>
                  </a:lnTo>
                  <a:lnTo>
                    <a:pt x="-186" y="-182"/>
                  </a:lnTo>
                  <a:close/>
                  <a:moveTo>
                    <a:pt x="16714" y="16714"/>
                  </a:moveTo>
                  <a:lnTo>
                    <a:pt x="422172" y="16714"/>
                  </a:lnTo>
                  <a:lnTo>
                    <a:pt x="422172" y="422077"/>
                  </a:lnTo>
                  <a:lnTo>
                    <a:pt x="16714" y="422077"/>
                  </a:lnTo>
                  <a:close/>
                </a:path>
              </a:pathLst>
            </a:custGeom>
            <a:grpFill/>
            <a:ln w="11744" cap="flat">
              <a:noFill/>
              <a:prstDash val="solid"/>
              <a:miter/>
            </a:ln>
          </xdr:spPr>
          <xdr:txBody>
            <a:bodyPr wrap="square"/>
            <a:lstStyle/>
            <a:p>
              <a:endParaRPr lang="en-US"/>
            </a:p>
          </xdr:txBody>
        </xdr:sp>
        <xdr:sp macro="" textlink="">
          <xdr:nvSpPr>
            <xdr:cNvPr id="51" name="Freeform: Shape 50">
              <a:extLst>
                <a:ext uri="{FF2B5EF4-FFF2-40B4-BE49-F238E27FC236}">
                  <a16:creationId xmlns:a16="http://schemas.microsoft.com/office/drawing/2014/main" id="{D5A072ED-DC9C-2FDE-9DB3-75F77553F5F8}"/>
                </a:ext>
              </a:extLst>
            </xdr:cNvPr>
            <xdr:cNvSpPr/>
          </xdr:nvSpPr>
          <xdr:spPr>
            <a:xfrm>
              <a:off x="9951335" y="4689207"/>
              <a:ext cx="16899" cy="168901"/>
            </a:xfrm>
            <a:custGeom>
              <a:avLst/>
              <a:gdLst>
                <a:gd name="csX0" fmla="*/ 8264 w 16899"/>
                <a:gd name="csY0" fmla="*/ -182 h 168901"/>
                <a:gd name="csX1" fmla="*/ -186 w 16899"/>
                <a:gd name="csY1" fmla="*/ 8266 h 168901"/>
                <a:gd name="csX2" fmla="*/ -186 w 16899"/>
                <a:gd name="csY2" fmla="*/ 160271 h 168901"/>
                <a:gd name="csX3" fmla="*/ 8264 w 16899"/>
                <a:gd name="csY3" fmla="*/ 168719 h 168901"/>
                <a:gd name="csX4" fmla="*/ 16714 w 16899"/>
                <a:gd name="csY4" fmla="*/ 160271 h 168901"/>
                <a:gd name="csX5" fmla="*/ 16714 w 16899"/>
                <a:gd name="csY5" fmla="*/ 8266 h 168901"/>
                <a:gd name="csX6" fmla="*/ 8264 w 16899"/>
                <a:gd name="csY6" fmla="*/ -182 h 168901"/>
              </a:gdLst>
              <a:ahLst/>
              <a:cxnLst>
                <a:cxn ang="0">
                  <a:pos x="csX0" y="csY0"/>
                </a:cxn>
                <a:cxn ang="0">
                  <a:pos x="csX1" y="csY1"/>
                </a:cxn>
                <a:cxn ang="0">
                  <a:pos x="csX2" y="csY2"/>
                </a:cxn>
                <a:cxn ang="0">
                  <a:pos x="csX3" y="csY3"/>
                </a:cxn>
                <a:cxn ang="0">
                  <a:pos x="csX4" y="csY4"/>
                </a:cxn>
                <a:cxn ang="0">
                  <a:pos x="csX5" y="csY5"/>
                </a:cxn>
                <a:cxn ang="0">
                  <a:pos x="csX6" y="csY6"/>
                </a:cxn>
              </a:cxnLst>
              <a:rect l="l" t="t" r="r" b="b"/>
              <a:pathLst>
                <a:path w="16899" h="168901">
                  <a:moveTo>
                    <a:pt x="8264" y="-182"/>
                  </a:moveTo>
                  <a:cubicBezTo>
                    <a:pt x="3599" y="-182"/>
                    <a:pt x="-186" y="3601"/>
                    <a:pt x="-186" y="8266"/>
                  </a:cubicBezTo>
                  <a:lnTo>
                    <a:pt x="-186" y="160271"/>
                  </a:lnTo>
                  <a:cubicBezTo>
                    <a:pt x="-186" y="164936"/>
                    <a:pt x="3599" y="168719"/>
                    <a:pt x="8264" y="168719"/>
                  </a:cubicBezTo>
                  <a:cubicBezTo>
                    <a:pt x="12930" y="168719"/>
                    <a:pt x="16714" y="164936"/>
                    <a:pt x="16714" y="160271"/>
                  </a:cubicBezTo>
                  <a:lnTo>
                    <a:pt x="16714" y="8266"/>
                  </a:lnTo>
                  <a:cubicBezTo>
                    <a:pt x="16714" y="3601"/>
                    <a:pt x="12930" y="-182"/>
                    <a:pt x="8264" y="-182"/>
                  </a:cubicBezTo>
                  <a:close/>
                </a:path>
              </a:pathLst>
            </a:custGeom>
            <a:grpFill/>
            <a:ln w="11744" cap="flat">
              <a:noFill/>
              <a:prstDash val="solid"/>
              <a:miter/>
            </a:ln>
          </xdr:spPr>
          <xdr:txBody>
            <a:bodyPr wrap="square"/>
            <a:lstStyle/>
            <a:p>
              <a:endParaRPr lang="en-US"/>
            </a:p>
          </xdr:txBody>
        </xdr:sp>
        <xdr:sp macro="" textlink="">
          <xdr:nvSpPr>
            <xdr:cNvPr id="52" name="Freeform: Shape 51">
              <a:extLst>
                <a:ext uri="{FF2B5EF4-FFF2-40B4-BE49-F238E27FC236}">
                  <a16:creationId xmlns:a16="http://schemas.microsoft.com/office/drawing/2014/main" id="{A5615015-0206-6B37-807D-955E26C37417}"/>
                </a:ext>
              </a:extLst>
            </xdr:cNvPr>
            <xdr:cNvSpPr/>
          </xdr:nvSpPr>
          <xdr:spPr>
            <a:xfrm>
              <a:off x="9647241" y="4680770"/>
              <a:ext cx="185840" cy="185785"/>
            </a:xfrm>
            <a:custGeom>
              <a:avLst/>
              <a:gdLst>
                <a:gd name="csX0" fmla="*/ 92729 w 185840"/>
                <a:gd name="csY0" fmla="*/ -182 h 185785"/>
                <a:gd name="csX1" fmla="*/ -186 w 185840"/>
                <a:gd name="csY1" fmla="*/ 92711 h 185785"/>
                <a:gd name="csX2" fmla="*/ 92729 w 185840"/>
                <a:gd name="csY2" fmla="*/ 185604 h 185785"/>
                <a:gd name="csX3" fmla="*/ 185655 w 185840"/>
                <a:gd name="csY3" fmla="*/ 92711 h 185785"/>
                <a:gd name="csX4" fmla="*/ 92729 w 185840"/>
                <a:gd name="csY4" fmla="*/ -182 h 185785"/>
                <a:gd name="csX5" fmla="*/ 92729 w 185840"/>
                <a:gd name="csY5" fmla="*/ 168708 h 185785"/>
                <a:gd name="csX6" fmla="*/ 16702 w 185840"/>
                <a:gd name="csY6" fmla="*/ 92711 h 185785"/>
                <a:gd name="csX7" fmla="*/ 92729 w 185840"/>
                <a:gd name="csY7" fmla="*/ 16702 h 185785"/>
                <a:gd name="csX8" fmla="*/ 168755 w 185840"/>
                <a:gd name="csY8" fmla="*/ 92711 h 185785"/>
                <a:gd name="csX9" fmla="*/ 92729 w 185840"/>
                <a:gd name="csY9" fmla="*/ 168708 h 185785"/>
              </a:gdLst>
              <a:ahLst/>
              <a:cxnLst>
                <a:cxn ang="0">
                  <a:pos x="csX0" y="csY0"/>
                </a:cxn>
                <a:cxn ang="0">
                  <a:pos x="csX1" y="csY1"/>
                </a:cxn>
                <a:cxn ang="0">
                  <a:pos x="csX2" y="csY2"/>
                </a:cxn>
                <a:cxn ang="0">
                  <a:pos x="csX3" y="csY3"/>
                </a:cxn>
                <a:cxn ang="0">
                  <a:pos x="csX4" y="csY4"/>
                </a:cxn>
                <a:cxn ang="0">
                  <a:pos x="csX5" y="csY5"/>
                </a:cxn>
                <a:cxn ang="0">
                  <a:pos x="csX6" y="csY6"/>
                </a:cxn>
                <a:cxn ang="0">
                  <a:pos x="csX7" y="csY7"/>
                </a:cxn>
                <a:cxn ang="0">
                  <a:pos x="csX8" y="csY8"/>
                </a:cxn>
                <a:cxn ang="0">
                  <a:pos x="csX9" y="csY9"/>
                </a:cxn>
              </a:cxnLst>
              <a:rect l="l" t="t" r="r" b="b"/>
              <a:pathLst>
                <a:path w="185840" h="185785">
                  <a:moveTo>
                    <a:pt x="92729" y="-182"/>
                  </a:moveTo>
                  <a:cubicBezTo>
                    <a:pt x="41417" y="-182"/>
                    <a:pt x="-186" y="41400"/>
                    <a:pt x="-186" y="92711"/>
                  </a:cubicBezTo>
                  <a:cubicBezTo>
                    <a:pt x="-186" y="144010"/>
                    <a:pt x="41417" y="185604"/>
                    <a:pt x="92729" y="185604"/>
                  </a:cubicBezTo>
                  <a:cubicBezTo>
                    <a:pt x="144052" y="185604"/>
                    <a:pt x="185655" y="144010"/>
                    <a:pt x="185655" y="92711"/>
                  </a:cubicBezTo>
                  <a:cubicBezTo>
                    <a:pt x="185585" y="41424"/>
                    <a:pt x="144028" y="-123"/>
                    <a:pt x="92729" y="-182"/>
                  </a:cubicBezTo>
                  <a:close/>
                  <a:moveTo>
                    <a:pt x="92729" y="168708"/>
                  </a:moveTo>
                  <a:cubicBezTo>
                    <a:pt x="50749" y="168708"/>
                    <a:pt x="16702" y="134681"/>
                    <a:pt x="16702" y="92711"/>
                  </a:cubicBezTo>
                  <a:cubicBezTo>
                    <a:pt x="16702" y="50729"/>
                    <a:pt x="50749" y="16702"/>
                    <a:pt x="92729" y="16702"/>
                  </a:cubicBezTo>
                  <a:cubicBezTo>
                    <a:pt x="134720" y="16702"/>
                    <a:pt x="168755" y="50729"/>
                    <a:pt x="168755" y="92711"/>
                  </a:cubicBezTo>
                  <a:cubicBezTo>
                    <a:pt x="168708" y="134669"/>
                    <a:pt x="134696" y="168672"/>
                    <a:pt x="92729" y="168708"/>
                  </a:cubicBezTo>
                  <a:close/>
                </a:path>
              </a:pathLst>
            </a:custGeom>
            <a:grpFill/>
            <a:ln w="11744" cap="flat">
              <a:noFill/>
              <a:prstDash val="solid"/>
              <a:miter/>
            </a:ln>
          </xdr:spPr>
          <xdr:txBody>
            <a:bodyPr wrap="square"/>
            <a:lstStyle/>
            <a:p>
              <a:endParaRPr lang="en-US"/>
            </a:p>
          </xdr:txBody>
        </xdr:sp>
        <xdr:sp macro="" textlink="">
          <xdr:nvSpPr>
            <xdr:cNvPr id="53" name="Freeform: Shape 52">
              <a:extLst>
                <a:ext uri="{FF2B5EF4-FFF2-40B4-BE49-F238E27FC236}">
                  <a16:creationId xmlns:a16="http://schemas.microsoft.com/office/drawing/2014/main" id="{3FCB4F75-EFC7-899D-9B99-8908C698368B}"/>
                </a:ext>
              </a:extLst>
            </xdr:cNvPr>
            <xdr:cNvSpPr/>
          </xdr:nvSpPr>
          <xdr:spPr>
            <a:xfrm>
              <a:off x="9681029" y="4714539"/>
              <a:ext cx="118252" cy="118236"/>
            </a:xfrm>
            <a:custGeom>
              <a:avLst/>
              <a:gdLst>
                <a:gd name="csX0" fmla="*/ 67390 w 118252"/>
                <a:gd name="csY0" fmla="*/ 26361 h 118236"/>
                <a:gd name="csX1" fmla="*/ 67390 w 118252"/>
                <a:gd name="csY1" fmla="*/ -182 h 118236"/>
                <a:gd name="csX2" fmla="*/ 50491 w 118252"/>
                <a:gd name="csY2" fmla="*/ -182 h 118236"/>
                <a:gd name="csX3" fmla="*/ 50491 w 118252"/>
                <a:gd name="csY3" fmla="*/ 26361 h 118236"/>
                <a:gd name="csX4" fmla="*/ 26351 w 118252"/>
                <a:gd name="csY4" fmla="*/ 50494 h 118236"/>
                <a:gd name="csX5" fmla="*/ -186 w 118252"/>
                <a:gd name="csY5" fmla="*/ 50494 h 118236"/>
                <a:gd name="csX6" fmla="*/ -186 w 118252"/>
                <a:gd name="csY6" fmla="*/ 67379 h 118236"/>
                <a:gd name="csX7" fmla="*/ 26351 w 118252"/>
                <a:gd name="csY7" fmla="*/ 67379 h 118236"/>
                <a:gd name="csX8" fmla="*/ 50491 w 118252"/>
                <a:gd name="csY8" fmla="*/ 91524 h 118236"/>
                <a:gd name="csX9" fmla="*/ 50491 w 118252"/>
                <a:gd name="csY9" fmla="*/ 118055 h 118236"/>
                <a:gd name="csX10" fmla="*/ 67390 w 118252"/>
                <a:gd name="csY10" fmla="*/ 118055 h 118236"/>
                <a:gd name="csX11" fmla="*/ 67390 w 118252"/>
                <a:gd name="csY11" fmla="*/ 91524 h 118236"/>
                <a:gd name="csX12" fmla="*/ 91530 w 118252"/>
                <a:gd name="csY12" fmla="*/ 67379 h 118236"/>
                <a:gd name="csX13" fmla="*/ 118067 w 118252"/>
                <a:gd name="csY13" fmla="*/ 67379 h 118236"/>
                <a:gd name="csX14" fmla="*/ 118067 w 118252"/>
                <a:gd name="csY14" fmla="*/ 50494 h 118236"/>
                <a:gd name="csX15" fmla="*/ 91530 w 118252"/>
                <a:gd name="csY15" fmla="*/ 50494 h 118236"/>
                <a:gd name="csX16" fmla="*/ 67390 w 118252"/>
                <a:gd name="csY16" fmla="*/ 26361 h 118236"/>
                <a:gd name="csX17" fmla="*/ 58940 w 118252"/>
                <a:gd name="csY17" fmla="*/ 75826 h 118236"/>
                <a:gd name="csX18" fmla="*/ 42052 w 118252"/>
                <a:gd name="csY18" fmla="*/ 58942 h 118236"/>
                <a:gd name="csX19" fmla="*/ 58940 w 118252"/>
                <a:gd name="csY19" fmla="*/ 42046 h 118236"/>
                <a:gd name="csX20" fmla="*/ 75840 w 118252"/>
                <a:gd name="csY20" fmla="*/ 58942 h 118236"/>
                <a:gd name="csX21" fmla="*/ 58940 w 118252"/>
                <a:gd name="csY21" fmla="*/ 75826 h 118236"/>
              </a:gdLst>
              <a:ahLst/>
              <a:cxnLst>
                <a:cxn ang="0">
                  <a:pos x="csX0" y="csY0"/>
                </a:cxn>
                <a:cxn ang="0">
                  <a:pos x="csX1" y="csY1"/>
                </a:cxn>
                <a:cxn ang="0">
                  <a:pos x="csX2" y="csY2"/>
                </a:cxn>
                <a:cxn ang="0">
                  <a:pos x="csX3" y="csY3"/>
                </a:cxn>
                <a:cxn ang="0">
                  <a:pos x="csX4" y="csY4"/>
                </a:cxn>
                <a:cxn ang="0">
                  <a:pos x="csX5" y="csY5"/>
                </a:cxn>
                <a:cxn ang="0">
                  <a:pos x="csX6" y="csY6"/>
                </a:cxn>
                <a:cxn ang="0">
                  <a:pos x="csX7" y="csY7"/>
                </a:cxn>
                <a:cxn ang="0">
                  <a:pos x="csX8" y="csY8"/>
                </a:cxn>
                <a:cxn ang="0">
                  <a:pos x="csX9" y="csY9"/>
                </a:cxn>
                <a:cxn ang="0">
                  <a:pos x="csX10" y="csY10"/>
                </a:cxn>
                <a:cxn ang="0">
                  <a:pos x="csX11" y="csY11"/>
                </a:cxn>
                <a:cxn ang="0">
                  <a:pos x="csX12" y="csY12"/>
                </a:cxn>
                <a:cxn ang="0">
                  <a:pos x="csX13" y="csY13"/>
                </a:cxn>
                <a:cxn ang="0">
                  <a:pos x="csX14" y="csY14"/>
                </a:cxn>
                <a:cxn ang="0">
                  <a:pos x="csX15" y="csY15"/>
                </a:cxn>
                <a:cxn ang="0">
                  <a:pos x="csX16" y="csY16"/>
                </a:cxn>
                <a:cxn ang="0">
                  <a:pos x="csX17" y="csY17"/>
                </a:cxn>
                <a:cxn ang="0">
                  <a:pos x="csX18" y="csY18"/>
                </a:cxn>
                <a:cxn ang="0">
                  <a:pos x="csX19" y="csY19"/>
                </a:cxn>
                <a:cxn ang="0">
                  <a:pos x="csX20" y="csY20"/>
                </a:cxn>
                <a:cxn ang="0">
                  <a:pos x="csX21" y="csY21"/>
                </a:cxn>
              </a:cxnLst>
              <a:rect l="l" t="t" r="r" b="b"/>
              <a:pathLst>
                <a:path w="118252" h="118236">
                  <a:moveTo>
                    <a:pt x="67390" y="26361"/>
                  </a:moveTo>
                  <a:lnTo>
                    <a:pt x="67390" y="-182"/>
                  </a:lnTo>
                  <a:lnTo>
                    <a:pt x="50491" y="-182"/>
                  </a:lnTo>
                  <a:lnTo>
                    <a:pt x="50491" y="26361"/>
                  </a:lnTo>
                  <a:cubicBezTo>
                    <a:pt x="38679" y="29451"/>
                    <a:pt x="29442" y="38674"/>
                    <a:pt x="26351" y="50494"/>
                  </a:cubicBezTo>
                  <a:lnTo>
                    <a:pt x="-186" y="50494"/>
                  </a:lnTo>
                  <a:lnTo>
                    <a:pt x="-186" y="67379"/>
                  </a:lnTo>
                  <a:lnTo>
                    <a:pt x="26351" y="67379"/>
                  </a:lnTo>
                  <a:cubicBezTo>
                    <a:pt x="29442" y="79198"/>
                    <a:pt x="38679" y="88434"/>
                    <a:pt x="50491" y="91524"/>
                  </a:cubicBezTo>
                  <a:lnTo>
                    <a:pt x="50491" y="118055"/>
                  </a:lnTo>
                  <a:lnTo>
                    <a:pt x="67390" y="118055"/>
                  </a:lnTo>
                  <a:lnTo>
                    <a:pt x="67390" y="91524"/>
                  </a:lnTo>
                  <a:cubicBezTo>
                    <a:pt x="79213" y="88434"/>
                    <a:pt x="88439" y="79198"/>
                    <a:pt x="91530" y="67379"/>
                  </a:cubicBezTo>
                  <a:lnTo>
                    <a:pt x="118067" y="67379"/>
                  </a:lnTo>
                  <a:lnTo>
                    <a:pt x="118067" y="50494"/>
                  </a:lnTo>
                  <a:lnTo>
                    <a:pt x="91530" y="50494"/>
                  </a:lnTo>
                  <a:cubicBezTo>
                    <a:pt x="88439" y="38674"/>
                    <a:pt x="79213" y="29451"/>
                    <a:pt x="67390" y="26361"/>
                  </a:cubicBezTo>
                  <a:close/>
                  <a:moveTo>
                    <a:pt x="58940" y="75826"/>
                  </a:moveTo>
                  <a:cubicBezTo>
                    <a:pt x="49609" y="75826"/>
                    <a:pt x="42052" y="68271"/>
                    <a:pt x="42052" y="58942"/>
                  </a:cubicBezTo>
                  <a:cubicBezTo>
                    <a:pt x="42052" y="49613"/>
                    <a:pt x="49609" y="42046"/>
                    <a:pt x="58940" y="42046"/>
                  </a:cubicBezTo>
                  <a:cubicBezTo>
                    <a:pt x="68272" y="42046"/>
                    <a:pt x="75840" y="49613"/>
                    <a:pt x="75840" y="58942"/>
                  </a:cubicBezTo>
                  <a:cubicBezTo>
                    <a:pt x="75840" y="68271"/>
                    <a:pt x="68272" y="75826"/>
                    <a:pt x="58940" y="75826"/>
                  </a:cubicBezTo>
                  <a:close/>
                </a:path>
              </a:pathLst>
            </a:custGeom>
            <a:grpFill/>
            <a:ln w="11744" cap="flat">
              <a:noFill/>
              <a:prstDash val="solid"/>
              <a:miter/>
            </a:ln>
          </xdr:spPr>
          <xdr:txBody>
            <a:bodyPr wrap="square"/>
            <a:lstStyle/>
            <a:p>
              <a:endParaRPr lang="en-US"/>
            </a:p>
          </xdr:txBody>
        </xdr:sp>
      </xdr:grpSp>
      <xdr:sp macro="" textlink="">
        <xdr:nvSpPr>
          <xdr:cNvPr id="24" name="Freeform: Shape 23">
            <a:extLst>
              <a:ext uri="{FF2B5EF4-FFF2-40B4-BE49-F238E27FC236}">
                <a16:creationId xmlns:a16="http://schemas.microsoft.com/office/drawing/2014/main" id="{7E90B2BA-1D1E-CFE2-5BB0-BF9CE353639A}"/>
              </a:ext>
            </a:extLst>
          </xdr:cNvPr>
          <xdr:cNvSpPr/>
        </xdr:nvSpPr>
        <xdr:spPr>
          <a:xfrm flipV="1">
            <a:off x="8602342" y="3774343"/>
            <a:ext cx="572558" cy="277797"/>
          </a:xfrm>
          <a:custGeom>
            <a:avLst/>
            <a:gdLst>
              <a:gd name="csX0" fmla="*/ 7366 w 572558"/>
              <a:gd name="csY0" fmla="*/ 128 h 277797"/>
              <a:gd name="csX1" fmla="*/ 505715 w 572558"/>
              <a:gd name="csY1" fmla="*/ 235010 h 277797"/>
              <a:gd name="csX2" fmla="*/ 499034 w 572558"/>
              <a:gd name="csY2" fmla="*/ 249180 h 277797"/>
              <a:gd name="csX3" fmla="*/ 685 w 572558"/>
              <a:gd name="csY3" fmla="*/ 14298 h 277797"/>
              <a:gd name="csX4" fmla="*/ 508246 w 572558"/>
              <a:gd name="csY4" fmla="*/ 192902 h 277797"/>
              <a:gd name="csX5" fmla="*/ 573243 w 572558"/>
              <a:gd name="csY5" fmla="*/ 275497 h 277797"/>
              <a:gd name="csX6" fmla="*/ 468154 w 572558"/>
              <a:gd name="csY6" fmla="*/ 277925 h 277797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  <a:cxn ang="0">
                <a:pos x="csX5" y="csY5"/>
              </a:cxn>
              <a:cxn ang="0">
                <a:pos x="csX6" y="csY6"/>
              </a:cxn>
            </a:cxnLst>
            <a:rect l="l" t="t" r="r" b="b"/>
            <a:pathLst>
              <a:path w="572558" h="277797">
                <a:moveTo>
                  <a:pt x="7366" y="128"/>
                </a:moveTo>
                <a:lnTo>
                  <a:pt x="505715" y="235010"/>
                </a:lnTo>
                <a:lnTo>
                  <a:pt x="499034" y="249180"/>
                </a:lnTo>
                <a:lnTo>
                  <a:pt x="685" y="14298"/>
                </a:lnTo>
                <a:close/>
                <a:moveTo>
                  <a:pt x="508246" y="192902"/>
                </a:moveTo>
                <a:lnTo>
                  <a:pt x="573243" y="275497"/>
                </a:lnTo>
                <a:lnTo>
                  <a:pt x="468154" y="277925"/>
                </a:lnTo>
                <a:close/>
              </a:path>
            </a:pathLst>
          </a:custGeom>
          <a:solidFill>
            <a:schemeClr val="tx2">
              <a:lumMod val="90000"/>
              <a:lumOff val="10000"/>
            </a:schemeClr>
          </a:solidFill>
          <a:ln w="11744" cap="flat">
            <a:noFill/>
            <a:prstDash val="solid"/>
            <a:miter/>
          </a:ln>
        </xdr:spPr>
        <xdr:txBody>
          <a:bodyPr wrap="square"/>
          <a:lstStyle/>
          <a:p>
            <a:endParaRPr lang="en-US"/>
          </a:p>
        </xdr:txBody>
      </xdr:sp>
      <xdr:sp macro="" textlink="">
        <xdr:nvSpPr>
          <xdr:cNvPr id="25" name="Freeform: Shape 24">
            <a:extLst>
              <a:ext uri="{FF2B5EF4-FFF2-40B4-BE49-F238E27FC236}">
                <a16:creationId xmlns:a16="http://schemas.microsoft.com/office/drawing/2014/main" id="{E68520B6-1132-2E9A-823D-43F6D609B14F}"/>
              </a:ext>
            </a:extLst>
          </xdr:cNvPr>
          <xdr:cNvSpPr/>
        </xdr:nvSpPr>
        <xdr:spPr>
          <a:xfrm>
            <a:off x="8602839" y="4251215"/>
            <a:ext cx="572060" cy="238365"/>
          </a:xfrm>
          <a:custGeom>
            <a:avLst/>
            <a:gdLst>
              <a:gd name="csX0" fmla="*/ 5502 w 572060"/>
              <a:gd name="csY0" fmla="*/ -182 h 238365"/>
              <a:gd name="csX1" fmla="*/ 501701 w 572060"/>
              <a:gd name="csY1" fmla="*/ 192759 h 238365"/>
              <a:gd name="csX2" fmla="*/ 496013 w 572060"/>
              <a:gd name="csY2" fmla="*/ 207364 h 238365"/>
              <a:gd name="csX3" fmla="*/ -186 w 572060"/>
              <a:gd name="csY3" fmla="*/ 14411 h 238365"/>
              <a:gd name="csX4" fmla="*/ 501289 w 572060"/>
              <a:gd name="csY4" fmla="*/ 150578 h 238365"/>
              <a:gd name="csX5" fmla="*/ 571875 w 572060"/>
              <a:gd name="csY5" fmla="*/ 228455 h 238365"/>
              <a:gd name="csX6" fmla="*/ 467208 w 572060"/>
              <a:gd name="csY6" fmla="*/ 238183 h 238365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  <a:cxn ang="0">
                <a:pos x="csX5" y="csY5"/>
              </a:cxn>
              <a:cxn ang="0">
                <a:pos x="csX6" y="csY6"/>
              </a:cxn>
            </a:cxnLst>
            <a:rect l="l" t="t" r="r" b="b"/>
            <a:pathLst>
              <a:path w="572060" h="238365">
                <a:moveTo>
                  <a:pt x="5502" y="-182"/>
                </a:moveTo>
                <a:lnTo>
                  <a:pt x="501701" y="192759"/>
                </a:lnTo>
                <a:lnTo>
                  <a:pt x="496013" y="207364"/>
                </a:lnTo>
                <a:lnTo>
                  <a:pt x="-186" y="14411"/>
                </a:lnTo>
                <a:close/>
                <a:moveTo>
                  <a:pt x="501289" y="150578"/>
                </a:moveTo>
                <a:lnTo>
                  <a:pt x="571875" y="228455"/>
                </a:lnTo>
                <a:lnTo>
                  <a:pt x="467208" y="238183"/>
                </a:lnTo>
                <a:close/>
              </a:path>
            </a:pathLst>
          </a:custGeom>
          <a:solidFill>
            <a:schemeClr val="tx2">
              <a:lumMod val="90000"/>
              <a:lumOff val="10000"/>
            </a:schemeClr>
          </a:solidFill>
          <a:ln w="11744" cap="flat">
            <a:noFill/>
            <a:prstDash val="solid"/>
            <a:miter/>
          </a:ln>
        </xdr:spPr>
        <xdr:txBody>
          <a:bodyPr wrap="square"/>
          <a:lstStyle/>
          <a:p>
            <a:endParaRPr lang="en-US"/>
          </a:p>
        </xdr:txBody>
      </xdr:sp>
      <xdr:sp macro="" textlink="">
        <xdr:nvSpPr>
          <xdr:cNvPr id="26" name="Freeform: Shape 25">
            <a:extLst>
              <a:ext uri="{FF2B5EF4-FFF2-40B4-BE49-F238E27FC236}">
                <a16:creationId xmlns:a16="http://schemas.microsoft.com/office/drawing/2014/main" id="{5506866A-A2C7-3A1E-39C3-E000036DBE7D}"/>
              </a:ext>
            </a:extLst>
          </xdr:cNvPr>
          <xdr:cNvSpPr/>
        </xdr:nvSpPr>
        <xdr:spPr>
          <a:xfrm>
            <a:off x="7930201" y="3931518"/>
            <a:ext cx="140864" cy="336815"/>
          </a:xfrm>
          <a:custGeom>
            <a:avLst/>
            <a:gdLst>
              <a:gd name="csX0" fmla="*/ 136812 w 140864"/>
              <a:gd name="csY0" fmla="*/ 202124 h 336815"/>
              <a:gd name="csX1" fmla="*/ 126411 w 140864"/>
              <a:gd name="csY1" fmla="*/ 186685 h 336815"/>
              <a:gd name="csX2" fmla="*/ 111474 w 140864"/>
              <a:gd name="csY2" fmla="*/ 175863 h 336815"/>
              <a:gd name="csX3" fmla="*/ 93881 w 140864"/>
              <a:gd name="csY3" fmla="*/ 168085 h 336815"/>
              <a:gd name="csX4" fmla="*/ 75076 w 140864"/>
              <a:gd name="csY4" fmla="*/ 161810 h 336815"/>
              <a:gd name="csX5" fmla="*/ 73607 w 140864"/>
              <a:gd name="csY5" fmla="*/ 161340 h 336815"/>
              <a:gd name="csX6" fmla="*/ 73607 w 140864"/>
              <a:gd name="csY6" fmla="*/ 50835 h 336815"/>
              <a:gd name="csX7" fmla="*/ 76181 w 140864"/>
              <a:gd name="csY7" fmla="*/ 50741 h 336815"/>
              <a:gd name="csX8" fmla="*/ 105715 w 140864"/>
              <a:gd name="csY8" fmla="*/ 56099 h 336815"/>
              <a:gd name="csX9" fmla="*/ 129784 w 140864"/>
              <a:gd name="csY9" fmla="*/ 73253 h 336815"/>
              <a:gd name="csX10" fmla="*/ 135437 w 140864"/>
              <a:gd name="csY10" fmla="*/ 67837 h 336815"/>
              <a:gd name="csX11" fmla="*/ 108759 w 140864"/>
              <a:gd name="csY11" fmla="*/ 48885 h 336815"/>
              <a:gd name="csX12" fmla="*/ 76181 w 140864"/>
              <a:gd name="csY12" fmla="*/ 42904 h 336815"/>
              <a:gd name="csX13" fmla="*/ 73607 w 140864"/>
              <a:gd name="csY13" fmla="*/ 43010 h 336815"/>
              <a:gd name="csX14" fmla="*/ 73607 w 140864"/>
              <a:gd name="csY14" fmla="*/ -182 h 336815"/>
              <a:gd name="csX15" fmla="*/ 65781 w 140864"/>
              <a:gd name="csY15" fmla="*/ -182 h 336815"/>
              <a:gd name="csX16" fmla="*/ 65781 w 140864"/>
              <a:gd name="csY16" fmla="*/ 43538 h 336815"/>
              <a:gd name="csX17" fmla="*/ 46976 w 140864"/>
              <a:gd name="csY17" fmla="*/ 47991 h 336815"/>
              <a:gd name="csX18" fmla="*/ 25294 w 140864"/>
              <a:gd name="csY18" fmla="*/ 61727 h 336815"/>
              <a:gd name="csX19" fmla="*/ 11848 w 140864"/>
              <a:gd name="csY19" fmla="*/ 81701 h 336815"/>
              <a:gd name="csX20" fmla="*/ 7265 w 140864"/>
              <a:gd name="csY20" fmla="*/ 105271 h 336815"/>
              <a:gd name="csX21" fmla="*/ 11073 w 140864"/>
              <a:gd name="csY21" fmla="*/ 127302 h 336815"/>
              <a:gd name="csX22" fmla="*/ 21415 w 140864"/>
              <a:gd name="csY22" fmla="*/ 143516 h 336815"/>
              <a:gd name="csX23" fmla="*/ 36352 w 140864"/>
              <a:gd name="csY23" fmla="*/ 154901 h 336815"/>
              <a:gd name="csX24" fmla="*/ 53981 w 140864"/>
              <a:gd name="csY24" fmla="*/ 162950 h 336815"/>
              <a:gd name="csX25" fmla="*/ 65769 w 140864"/>
              <a:gd name="csY25" fmla="*/ 167074 h 336815"/>
              <a:gd name="csX26" fmla="*/ 65769 w 140864"/>
              <a:gd name="csY26" fmla="*/ 285711 h 336815"/>
              <a:gd name="csX27" fmla="*/ 47258 w 140864"/>
              <a:gd name="csY27" fmla="*/ 283689 h 336815"/>
              <a:gd name="csX28" fmla="*/ 32321 w 140864"/>
              <a:gd name="csY28" fmla="*/ 278473 h 336815"/>
              <a:gd name="csX29" fmla="*/ 21321 w 140864"/>
              <a:gd name="csY29" fmla="*/ 271776 h 336815"/>
              <a:gd name="csX30" fmla="*/ 13388 w 140864"/>
              <a:gd name="csY30" fmla="*/ 264925 h 336815"/>
              <a:gd name="csX31" fmla="*/ 8111 w 140864"/>
              <a:gd name="csY31" fmla="*/ 259580 h 336815"/>
              <a:gd name="csX32" fmla="*/ 5796 w 140864"/>
              <a:gd name="csY32" fmla="*/ 257112 h 336815"/>
              <a:gd name="csX33" fmla="*/ 5491 w 140864"/>
              <a:gd name="csY33" fmla="*/ 256794 h 336815"/>
              <a:gd name="csX34" fmla="*/ -186 w 140864"/>
              <a:gd name="csY34" fmla="*/ 262188 h 336815"/>
              <a:gd name="csX35" fmla="*/ 132 w 140864"/>
              <a:gd name="csY35" fmla="*/ 262528 h 336815"/>
              <a:gd name="csX36" fmla="*/ 2341 w 140864"/>
              <a:gd name="csY36" fmla="*/ 264878 h 336815"/>
              <a:gd name="csX37" fmla="*/ 7912 w 140864"/>
              <a:gd name="csY37" fmla="*/ 270530 h 336815"/>
              <a:gd name="csX38" fmla="*/ 16479 w 140864"/>
              <a:gd name="csY38" fmla="*/ 277944 h 336815"/>
              <a:gd name="csX39" fmla="*/ 28889 w 140864"/>
              <a:gd name="csY39" fmla="*/ 285522 h 336815"/>
              <a:gd name="csX40" fmla="*/ 45413 w 140864"/>
              <a:gd name="csY40" fmla="*/ 291315 h 336815"/>
              <a:gd name="csX41" fmla="*/ 65792 w 140864"/>
              <a:gd name="csY41" fmla="*/ 293548 h 336815"/>
              <a:gd name="csX42" fmla="*/ 65792 w 140864"/>
              <a:gd name="csY42" fmla="*/ 336634 h 336815"/>
              <a:gd name="csX43" fmla="*/ 73620 w 140864"/>
              <a:gd name="csY43" fmla="*/ 336634 h 336815"/>
              <a:gd name="csX44" fmla="*/ 73620 w 140864"/>
              <a:gd name="csY44" fmla="*/ 293265 h 336815"/>
              <a:gd name="csX45" fmla="*/ 97723 w 140864"/>
              <a:gd name="csY45" fmla="*/ 287943 h 336815"/>
              <a:gd name="csX46" fmla="*/ 121029 w 140864"/>
              <a:gd name="csY46" fmla="*/ 272727 h 336815"/>
              <a:gd name="csX47" fmla="*/ 135660 w 140864"/>
              <a:gd name="csY47" fmla="*/ 250320 h 336815"/>
              <a:gd name="csX48" fmla="*/ 140667 w 140864"/>
              <a:gd name="csY48" fmla="*/ 223261 h 336815"/>
              <a:gd name="csX49" fmla="*/ 136812 w 140864"/>
              <a:gd name="csY49" fmla="*/ 202124 h 336815"/>
              <a:gd name="csX50" fmla="*/ 56755 w 140864"/>
              <a:gd name="csY50" fmla="*/ 155630 h 336815"/>
              <a:gd name="csX51" fmla="*/ 40148 w 140864"/>
              <a:gd name="csY51" fmla="*/ 148028 h 336815"/>
              <a:gd name="csX52" fmla="*/ 27068 w 140864"/>
              <a:gd name="csY52" fmla="*/ 138088 h 336815"/>
              <a:gd name="csX53" fmla="*/ 18324 w 140864"/>
              <a:gd name="csY53" fmla="*/ 124376 h 336815"/>
              <a:gd name="csX54" fmla="*/ 15081 w 140864"/>
              <a:gd name="csY54" fmla="*/ 105306 h 336815"/>
              <a:gd name="csX55" fmla="*/ 19088 w 140864"/>
              <a:gd name="csY55" fmla="*/ 84686 h 336815"/>
              <a:gd name="csX56" fmla="*/ 30758 w 140864"/>
              <a:gd name="csY56" fmla="*/ 67343 h 336815"/>
              <a:gd name="csX57" fmla="*/ 49856 w 140864"/>
              <a:gd name="csY57" fmla="*/ 55288 h 336815"/>
              <a:gd name="csX58" fmla="*/ 65781 w 140864"/>
              <a:gd name="csY58" fmla="*/ 51434 h 336815"/>
              <a:gd name="csX59" fmla="*/ 65781 w 140864"/>
              <a:gd name="csY59" fmla="*/ 158849 h 336815"/>
              <a:gd name="csX60" fmla="*/ 56755 w 140864"/>
              <a:gd name="csY60" fmla="*/ 155630 h 336815"/>
              <a:gd name="csX61" fmla="*/ 128362 w 140864"/>
              <a:gd name="csY61" fmla="*/ 247454 h 336815"/>
              <a:gd name="csX62" fmla="*/ 115493 w 140864"/>
              <a:gd name="csY62" fmla="*/ 267193 h 336815"/>
              <a:gd name="csX63" fmla="*/ 94726 w 140864"/>
              <a:gd name="csY63" fmla="*/ 280694 h 336815"/>
              <a:gd name="csX64" fmla="*/ 73596 w 140864"/>
              <a:gd name="csY64" fmla="*/ 285440 h 336815"/>
              <a:gd name="csX65" fmla="*/ 73596 w 140864"/>
              <a:gd name="csY65" fmla="*/ 169565 h 336815"/>
              <a:gd name="csX66" fmla="*/ 91166 w 140864"/>
              <a:gd name="csY66" fmla="*/ 175440 h 336815"/>
              <a:gd name="csX67" fmla="*/ 107807 w 140864"/>
              <a:gd name="csY67" fmla="*/ 182795 h 336815"/>
              <a:gd name="csX68" fmla="*/ 120900 w 140864"/>
              <a:gd name="csY68" fmla="*/ 192266 h 336815"/>
              <a:gd name="csX69" fmla="*/ 129596 w 140864"/>
              <a:gd name="csY69" fmla="*/ 205190 h 336815"/>
              <a:gd name="csX70" fmla="*/ 132805 w 140864"/>
              <a:gd name="csY70" fmla="*/ 223261 h 336815"/>
              <a:gd name="csX71" fmla="*/ 128362 w 140864"/>
              <a:gd name="csY71" fmla="*/ 247454 h 336815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  <a:cxn ang="0">
                <a:pos x="csX5" y="csY5"/>
              </a:cxn>
              <a:cxn ang="0">
                <a:pos x="csX6" y="csY6"/>
              </a:cxn>
              <a:cxn ang="0">
                <a:pos x="csX7" y="csY7"/>
              </a:cxn>
              <a:cxn ang="0">
                <a:pos x="csX8" y="csY8"/>
              </a:cxn>
              <a:cxn ang="0">
                <a:pos x="csX9" y="csY9"/>
              </a:cxn>
              <a:cxn ang="0">
                <a:pos x="csX10" y="csY10"/>
              </a:cxn>
              <a:cxn ang="0">
                <a:pos x="csX11" y="csY11"/>
              </a:cxn>
              <a:cxn ang="0">
                <a:pos x="csX12" y="csY12"/>
              </a:cxn>
              <a:cxn ang="0">
                <a:pos x="csX13" y="csY13"/>
              </a:cxn>
              <a:cxn ang="0">
                <a:pos x="csX14" y="csY14"/>
              </a:cxn>
              <a:cxn ang="0">
                <a:pos x="csX15" y="csY15"/>
              </a:cxn>
              <a:cxn ang="0">
                <a:pos x="csX16" y="csY16"/>
              </a:cxn>
              <a:cxn ang="0">
                <a:pos x="csX17" y="csY17"/>
              </a:cxn>
              <a:cxn ang="0">
                <a:pos x="csX18" y="csY18"/>
              </a:cxn>
              <a:cxn ang="0">
                <a:pos x="csX19" y="csY19"/>
              </a:cxn>
              <a:cxn ang="0">
                <a:pos x="csX20" y="csY20"/>
              </a:cxn>
              <a:cxn ang="0">
                <a:pos x="csX21" y="csY21"/>
              </a:cxn>
              <a:cxn ang="0">
                <a:pos x="csX22" y="csY22"/>
              </a:cxn>
              <a:cxn ang="0">
                <a:pos x="csX23" y="csY23"/>
              </a:cxn>
              <a:cxn ang="0">
                <a:pos x="csX24" y="csY24"/>
              </a:cxn>
              <a:cxn ang="0">
                <a:pos x="csX25" y="csY25"/>
              </a:cxn>
              <a:cxn ang="0">
                <a:pos x="csX26" y="csY26"/>
              </a:cxn>
              <a:cxn ang="0">
                <a:pos x="csX27" y="csY27"/>
              </a:cxn>
              <a:cxn ang="0">
                <a:pos x="csX28" y="csY28"/>
              </a:cxn>
              <a:cxn ang="0">
                <a:pos x="csX29" y="csY29"/>
              </a:cxn>
              <a:cxn ang="0">
                <a:pos x="csX30" y="csY30"/>
              </a:cxn>
              <a:cxn ang="0">
                <a:pos x="csX31" y="csY31"/>
              </a:cxn>
              <a:cxn ang="0">
                <a:pos x="csX32" y="csY32"/>
              </a:cxn>
              <a:cxn ang="0">
                <a:pos x="csX33" y="csY33"/>
              </a:cxn>
              <a:cxn ang="0">
                <a:pos x="csX34" y="csY34"/>
              </a:cxn>
              <a:cxn ang="0">
                <a:pos x="csX35" y="csY35"/>
              </a:cxn>
              <a:cxn ang="0">
                <a:pos x="csX36" y="csY36"/>
              </a:cxn>
              <a:cxn ang="0">
                <a:pos x="csX37" y="csY37"/>
              </a:cxn>
              <a:cxn ang="0">
                <a:pos x="csX38" y="csY38"/>
              </a:cxn>
              <a:cxn ang="0">
                <a:pos x="csX39" y="csY39"/>
              </a:cxn>
              <a:cxn ang="0">
                <a:pos x="csX40" y="csY40"/>
              </a:cxn>
              <a:cxn ang="0">
                <a:pos x="csX41" y="csY41"/>
              </a:cxn>
              <a:cxn ang="0">
                <a:pos x="csX42" y="csY42"/>
              </a:cxn>
              <a:cxn ang="0">
                <a:pos x="csX43" y="csY43"/>
              </a:cxn>
              <a:cxn ang="0">
                <a:pos x="csX44" y="csY44"/>
              </a:cxn>
              <a:cxn ang="0">
                <a:pos x="csX45" y="csY45"/>
              </a:cxn>
              <a:cxn ang="0">
                <a:pos x="csX46" y="csY46"/>
              </a:cxn>
              <a:cxn ang="0">
                <a:pos x="csX47" y="csY47"/>
              </a:cxn>
              <a:cxn ang="0">
                <a:pos x="csX48" y="csY48"/>
              </a:cxn>
              <a:cxn ang="0">
                <a:pos x="csX49" y="csY49"/>
              </a:cxn>
              <a:cxn ang="0">
                <a:pos x="csX50" y="csY50"/>
              </a:cxn>
              <a:cxn ang="0">
                <a:pos x="csX51" y="csY51"/>
              </a:cxn>
              <a:cxn ang="0">
                <a:pos x="csX52" y="csY52"/>
              </a:cxn>
              <a:cxn ang="0">
                <a:pos x="csX53" y="csY53"/>
              </a:cxn>
              <a:cxn ang="0">
                <a:pos x="csX54" y="csY54"/>
              </a:cxn>
              <a:cxn ang="0">
                <a:pos x="csX55" y="csY55"/>
              </a:cxn>
              <a:cxn ang="0">
                <a:pos x="csX56" y="csY56"/>
              </a:cxn>
              <a:cxn ang="0">
                <a:pos x="csX57" y="csY57"/>
              </a:cxn>
              <a:cxn ang="0">
                <a:pos x="csX58" y="csY58"/>
              </a:cxn>
              <a:cxn ang="0">
                <a:pos x="csX59" y="csY59"/>
              </a:cxn>
              <a:cxn ang="0">
                <a:pos x="csX60" y="csY60"/>
              </a:cxn>
              <a:cxn ang="0">
                <a:pos x="csX61" y="csY61"/>
              </a:cxn>
              <a:cxn ang="0">
                <a:pos x="csX62" y="csY62"/>
              </a:cxn>
              <a:cxn ang="0">
                <a:pos x="csX63" y="csY63"/>
              </a:cxn>
              <a:cxn ang="0">
                <a:pos x="csX64" y="csY64"/>
              </a:cxn>
              <a:cxn ang="0">
                <a:pos x="csX65" y="csY65"/>
              </a:cxn>
              <a:cxn ang="0">
                <a:pos x="csX66" y="csY66"/>
              </a:cxn>
              <a:cxn ang="0">
                <a:pos x="csX67" y="csY67"/>
              </a:cxn>
              <a:cxn ang="0">
                <a:pos x="csX68" y="csY68"/>
              </a:cxn>
              <a:cxn ang="0">
                <a:pos x="csX69" y="csY69"/>
              </a:cxn>
              <a:cxn ang="0">
                <a:pos x="csX70" y="csY70"/>
              </a:cxn>
              <a:cxn ang="0">
                <a:pos x="csX71" y="csY71"/>
              </a:cxn>
            </a:cxnLst>
            <a:rect l="l" t="t" r="r" b="b"/>
            <a:pathLst>
              <a:path w="140864" h="336815">
                <a:moveTo>
                  <a:pt x="136812" y="202124"/>
                </a:moveTo>
                <a:cubicBezTo>
                  <a:pt x="134391" y="196343"/>
                  <a:pt x="130854" y="191102"/>
                  <a:pt x="126411" y="186685"/>
                </a:cubicBezTo>
                <a:cubicBezTo>
                  <a:pt x="121992" y="182360"/>
                  <a:pt x="116951" y="178718"/>
                  <a:pt x="111474" y="175863"/>
                </a:cubicBezTo>
                <a:cubicBezTo>
                  <a:pt x="105786" y="172878"/>
                  <a:pt x="99910" y="170282"/>
                  <a:pt x="93881" y="168085"/>
                </a:cubicBezTo>
                <a:cubicBezTo>
                  <a:pt x="87758" y="165829"/>
                  <a:pt x="81423" y="163726"/>
                  <a:pt x="75076" y="161810"/>
                </a:cubicBezTo>
                <a:cubicBezTo>
                  <a:pt x="74583" y="161670"/>
                  <a:pt x="74101" y="161493"/>
                  <a:pt x="73607" y="161340"/>
                </a:cubicBezTo>
                <a:lnTo>
                  <a:pt x="73607" y="50835"/>
                </a:lnTo>
                <a:cubicBezTo>
                  <a:pt x="74477" y="50811"/>
                  <a:pt x="75300" y="50741"/>
                  <a:pt x="76181" y="50741"/>
                </a:cubicBezTo>
                <a:cubicBezTo>
                  <a:pt x="86289" y="50553"/>
                  <a:pt x="96325" y="52374"/>
                  <a:pt x="105715" y="56099"/>
                </a:cubicBezTo>
                <a:cubicBezTo>
                  <a:pt x="114823" y="60117"/>
                  <a:pt x="123015" y="65957"/>
                  <a:pt x="129784" y="73253"/>
                </a:cubicBezTo>
                <a:lnTo>
                  <a:pt x="135437" y="67837"/>
                </a:lnTo>
                <a:cubicBezTo>
                  <a:pt x="127939" y="59765"/>
                  <a:pt x="118855" y="53302"/>
                  <a:pt x="108759" y="48885"/>
                </a:cubicBezTo>
                <a:cubicBezTo>
                  <a:pt x="98405" y="44748"/>
                  <a:pt x="87334" y="42716"/>
                  <a:pt x="76181" y="42904"/>
                </a:cubicBezTo>
                <a:cubicBezTo>
                  <a:pt x="75312" y="42904"/>
                  <a:pt x="74477" y="42986"/>
                  <a:pt x="73607" y="43010"/>
                </a:cubicBezTo>
                <a:lnTo>
                  <a:pt x="73607" y="-182"/>
                </a:lnTo>
                <a:lnTo>
                  <a:pt x="65781" y="-182"/>
                </a:lnTo>
                <a:lnTo>
                  <a:pt x="65781" y="43538"/>
                </a:lnTo>
                <a:cubicBezTo>
                  <a:pt x="59340" y="44173"/>
                  <a:pt x="53018" y="45677"/>
                  <a:pt x="46976" y="47991"/>
                </a:cubicBezTo>
                <a:cubicBezTo>
                  <a:pt x="38902" y="51081"/>
                  <a:pt x="31534" y="55758"/>
                  <a:pt x="25294" y="61727"/>
                </a:cubicBezTo>
                <a:cubicBezTo>
                  <a:pt x="19488" y="67390"/>
                  <a:pt x="14904" y="74193"/>
                  <a:pt x="11848" y="81701"/>
                </a:cubicBezTo>
                <a:cubicBezTo>
                  <a:pt x="8805" y="89186"/>
                  <a:pt x="7242" y="97199"/>
                  <a:pt x="7265" y="105271"/>
                </a:cubicBezTo>
                <a:cubicBezTo>
                  <a:pt x="7100" y="112791"/>
                  <a:pt x="8405" y="120275"/>
                  <a:pt x="11073" y="127302"/>
                </a:cubicBezTo>
                <a:cubicBezTo>
                  <a:pt x="13459" y="133318"/>
                  <a:pt x="16961" y="138816"/>
                  <a:pt x="21415" y="143516"/>
                </a:cubicBezTo>
                <a:cubicBezTo>
                  <a:pt x="25787" y="148052"/>
                  <a:pt x="30829" y="151882"/>
                  <a:pt x="36352" y="154901"/>
                </a:cubicBezTo>
                <a:cubicBezTo>
                  <a:pt x="42041" y="157992"/>
                  <a:pt x="47928" y="160682"/>
                  <a:pt x="53981" y="162950"/>
                </a:cubicBezTo>
                <a:cubicBezTo>
                  <a:pt x="57812" y="164395"/>
                  <a:pt x="61773" y="165758"/>
                  <a:pt x="65769" y="167074"/>
                </a:cubicBezTo>
                <a:lnTo>
                  <a:pt x="65769" y="285711"/>
                </a:lnTo>
                <a:cubicBezTo>
                  <a:pt x="59552" y="285746"/>
                  <a:pt x="53335" y="285064"/>
                  <a:pt x="47258" y="283689"/>
                </a:cubicBezTo>
                <a:cubicBezTo>
                  <a:pt x="42111" y="282491"/>
                  <a:pt x="37105" y="280741"/>
                  <a:pt x="32321" y="278473"/>
                </a:cubicBezTo>
                <a:cubicBezTo>
                  <a:pt x="28431" y="276628"/>
                  <a:pt x="24741" y="274384"/>
                  <a:pt x="21321" y="271776"/>
                </a:cubicBezTo>
                <a:cubicBezTo>
                  <a:pt x="18559" y="269637"/>
                  <a:pt x="15903" y="267346"/>
                  <a:pt x="13388" y="264925"/>
                </a:cubicBezTo>
                <a:cubicBezTo>
                  <a:pt x="11155" y="262752"/>
                  <a:pt x="9392" y="260978"/>
                  <a:pt x="8111" y="259580"/>
                </a:cubicBezTo>
                <a:cubicBezTo>
                  <a:pt x="7019" y="258404"/>
                  <a:pt x="6301" y="257617"/>
                  <a:pt x="5796" y="257112"/>
                </a:cubicBezTo>
                <a:lnTo>
                  <a:pt x="5491" y="256794"/>
                </a:lnTo>
                <a:lnTo>
                  <a:pt x="-186" y="262188"/>
                </a:lnTo>
                <a:lnTo>
                  <a:pt x="132" y="262528"/>
                </a:lnTo>
                <a:cubicBezTo>
                  <a:pt x="613" y="263022"/>
                  <a:pt x="1307" y="263750"/>
                  <a:pt x="2341" y="264878"/>
                </a:cubicBezTo>
                <a:cubicBezTo>
                  <a:pt x="3704" y="266347"/>
                  <a:pt x="5561" y="268239"/>
                  <a:pt x="7912" y="270530"/>
                </a:cubicBezTo>
                <a:cubicBezTo>
                  <a:pt x="10638" y="273150"/>
                  <a:pt x="13494" y="275630"/>
                  <a:pt x="16479" y="277944"/>
                </a:cubicBezTo>
                <a:cubicBezTo>
                  <a:pt x="20346" y="280893"/>
                  <a:pt x="24495" y="283443"/>
                  <a:pt x="28889" y="285522"/>
                </a:cubicBezTo>
                <a:cubicBezTo>
                  <a:pt x="34178" y="288037"/>
                  <a:pt x="39714" y="289976"/>
                  <a:pt x="45413" y="291315"/>
                </a:cubicBezTo>
                <a:cubicBezTo>
                  <a:pt x="52101" y="292831"/>
                  <a:pt x="58940" y="293583"/>
                  <a:pt x="65792" y="293548"/>
                </a:cubicBezTo>
                <a:lnTo>
                  <a:pt x="65792" y="336634"/>
                </a:lnTo>
                <a:lnTo>
                  <a:pt x="73620" y="336634"/>
                </a:lnTo>
                <a:lnTo>
                  <a:pt x="73620" y="293265"/>
                </a:lnTo>
                <a:cubicBezTo>
                  <a:pt x="81893" y="292784"/>
                  <a:pt x="90026" y="290986"/>
                  <a:pt x="97723" y="287943"/>
                </a:cubicBezTo>
                <a:cubicBezTo>
                  <a:pt x="106420" y="284465"/>
                  <a:pt x="114353" y="279295"/>
                  <a:pt x="121029" y="272727"/>
                </a:cubicBezTo>
                <a:cubicBezTo>
                  <a:pt x="127398" y="266347"/>
                  <a:pt x="132393" y="258721"/>
                  <a:pt x="135660" y="250320"/>
                </a:cubicBezTo>
                <a:cubicBezTo>
                  <a:pt x="139022" y="241696"/>
                  <a:pt x="140714" y="232520"/>
                  <a:pt x="140667" y="223261"/>
                </a:cubicBezTo>
                <a:cubicBezTo>
                  <a:pt x="140819" y="216035"/>
                  <a:pt x="139503" y="208833"/>
                  <a:pt x="136812" y="202124"/>
                </a:cubicBezTo>
                <a:close/>
                <a:moveTo>
                  <a:pt x="56755" y="155630"/>
                </a:moveTo>
                <a:cubicBezTo>
                  <a:pt x="51043" y="153492"/>
                  <a:pt x="45496" y="150954"/>
                  <a:pt x="40148" y="148028"/>
                </a:cubicBezTo>
                <a:cubicBezTo>
                  <a:pt x="35307" y="145408"/>
                  <a:pt x="30888" y="142047"/>
                  <a:pt x="27068" y="138088"/>
                </a:cubicBezTo>
                <a:cubicBezTo>
                  <a:pt x="23307" y="134117"/>
                  <a:pt x="20334" y="129464"/>
                  <a:pt x="18324" y="124376"/>
                </a:cubicBezTo>
                <a:cubicBezTo>
                  <a:pt x="16032" y="118290"/>
                  <a:pt x="14928" y="111816"/>
                  <a:pt x="15081" y="105306"/>
                </a:cubicBezTo>
                <a:cubicBezTo>
                  <a:pt x="15069" y="98233"/>
                  <a:pt x="16432" y="91230"/>
                  <a:pt x="19088" y="84686"/>
                </a:cubicBezTo>
                <a:cubicBezTo>
                  <a:pt x="21744" y="78165"/>
                  <a:pt x="25717" y="72254"/>
                  <a:pt x="30758" y="67343"/>
                </a:cubicBezTo>
                <a:cubicBezTo>
                  <a:pt x="36258" y="62103"/>
                  <a:pt x="42757" y="58002"/>
                  <a:pt x="49856" y="55288"/>
                </a:cubicBezTo>
                <a:cubicBezTo>
                  <a:pt x="54980" y="53338"/>
                  <a:pt x="60327" y="52045"/>
                  <a:pt x="65781" y="51434"/>
                </a:cubicBezTo>
                <a:lnTo>
                  <a:pt x="65781" y="158849"/>
                </a:lnTo>
                <a:cubicBezTo>
                  <a:pt x="62725" y="157816"/>
                  <a:pt x="59704" y="156734"/>
                  <a:pt x="56755" y="155630"/>
                </a:cubicBezTo>
                <a:close/>
                <a:moveTo>
                  <a:pt x="128362" y="247454"/>
                </a:moveTo>
                <a:cubicBezTo>
                  <a:pt x="125483" y="254856"/>
                  <a:pt x="121099" y="261577"/>
                  <a:pt x="115493" y="267193"/>
                </a:cubicBezTo>
                <a:cubicBezTo>
                  <a:pt x="109535" y="273021"/>
                  <a:pt x="102471" y="277615"/>
                  <a:pt x="94726" y="280694"/>
                </a:cubicBezTo>
                <a:cubicBezTo>
                  <a:pt x="87981" y="283373"/>
                  <a:pt x="80847" y="284970"/>
                  <a:pt x="73596" y="285440"/>
                </a:cubicBezTo>
                <a:lnTo>
                  <a:pt x="73596" y="169565"/>
                </a:lnTo>
                <a:cubicBezTo>
                  <a:pt x="79531" y="171363"/>
                  <a:pt x="85442" y="173325"/>
                  <a:pt x="91166" y="175440"/>
                </a:cubicBezTo>
                <a:cubicBezTo>
                  <a:pt x="96865" y="177520"/>
                  <a:pt x="102425" y="179987"/>
                  <a:pt x="107807" y="182795"/>
                </a:cubicBezTo>
                <a:cubicBezTo>
                  <a:pt x="112614" y="185298"/>
                  <a:pt x="117021" y="188482"/>
                  <a:pt x="120900" y="192266"/>
                </a:cubicBezTo>
                <a:cubicBezTo>
                  <a:pt x="124613" y="195967"/>
                  <a:pt x="127575" y="200361"/>
                  <a:pt x="129596" y="205190"/>
                </a:cubicBezTo>
                <a:cubicBezTo>
                  <a:pt x="131864" y="210948"/>
                  <a:pt x="132958" y="217092"/>
                  <a:pt x="132805" y="223261"/>
                </a:cubicBezTo>
                <a:cubicBezTo>
                  <a:pt x="132863" y="231533"/>
                  <a:pt x="131347" y="239746"/>
                  <a:pt x="128362" y="247454"/>
                </a:cubicBezTo>
                <a:close/>
              </a:path>
            </a:pathLst>
          </a:custGeom>
          <a:solidFill>
            <a:schemeClr val="tx2">
              <a:lumMod val="90000"/>
              <a:lumOff val="10000"/>
            </a:schemeClr>
          </a:solidFill>
          <a:ln w="11744" cap="flat">
            <a:noFill/>
            <a:prstDash val="solid"/>
            <a:miter/>
          </a:ln>
        </xdr:spPr>
        <xdr:txBody>
          <a:bodyPr wrap="square"/>
          <a:lstStyle/>
          <a:p>
            <a:endParaRPr lang="en-US"/>
          </a:p>
        </xdr:txBody>
      </xdr:sp>
      <xdr:sp macro="" textlink="">
        <xdr:nvSpPr>
          <xdr:cNvPr id="27" name="TextBox 137">
            <a:extLst>
              <a:ext uri="{FF2B5EF4-FFF2-40B4-BE49-F238E27FC236}">
                <a16:creationId xmlns:a16="http://schemas.microsoft.com/office/drawing/2014/main" id="{A2882D40-DB61-A200-7878-4B695D7DC7A3}"/>
              </a:ext>
            </a:extLst>
          </xdr:cNvPr>
          <xdr:cNvSpPr txBox="1"/>
        </xdr:nvSpPr>
        <xdr:spPr>
          <a:xfrm>
            <a:off x="10531075" y="4631780"/>
            <a:ext cx="895373" cy="311624"/>
          </a:xfrm>
          <a:prstGeom prst="rect">
            <a:avLst/>
          </a:prstGeom>
          <a:noFill/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en-US" sz="1425" spc="0" baseline="0">
                <a:ln/>
                <a:solidFill>
                  <a:schemeClr val="tx2">
                    <a:lumMod val="90000"/>
                    <a:lumOff val="10000"/>
                  </a:schemeClr>
                </a:solidFill>
                <a:latin typeface="Trebuchet MS"/>
                <a:sym typeface="Trebuchet MS"/>
                <a:rtl val="0"/>
              </a:rPr>
              <a:t>Restante</a:t>
            </a:r>
          </a:p>
        </xdr:txBody>
      </xdr:sp>
      <xdr:sp macro="" textlink="">
        <xdr:nvSpPr>
          <xdr:cNvPr id="28" name="TextBox 138">
            <a:extLst>
              <a:ext uri="{FF2B5EF4-FFF2-40B4-BE49-F238E27FC236}">
                <a16:creationId xmlns:a16="http://schemas.microsoft.com/office/drawing/2014/main" id="{9D8E983E-8E6E-ED96-5E8C-F17DE934A444}"/>
              </a:ext>
            </a:extLst>
          </xdr:cNvPr>
          <xdr:cNvSpPr txBox="1"/>
        </xdr:nvSpPr>
        <xdr:spPr>
          <a:xfrm>
            <a:off x="10531075" y="3317253"/>
            <a:ext cx="518091" cy="334707"/>
          </a:xfrm>
          <a:prstGeom prst="rect">
            <a:avLst/>
          </a:prstGeom>
          <a:noFill/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en-US" sz="1575" spc="0" baseline="0">
                <a:ln/>
                <a:solidFill>
                  <a:schemeClr val="tx2">
                    <a:lumMod val="90000"/>
                    <a:lumOff val="10000"/>
                  </a:schemeClr>
                </a:solidFill>
                <a:latin typeface="Trebuchet MS"/>
                <a:sym typeface="Trebuchet MS"/>
                <a:rtl val="0"/>
              </a:rPr>
              <a:t>60%</a:t>
            </a:r>
          </a:p>
        </xdr:txBody>
      </xdr:sp>
      <xdr:sp macro="" textlink="">
        <xdr:nvSpPr>
          <xdr:cNvPr id="29" name="Rectangle 28">
            <a:extLst>
              <a:ext uri="{FF2B5EF4-FFF2-40B4-BE49-F238E27FC236}">
                <a16:creationId xmlns:a16="http://schemas.microsoft.com/office/drawing/2014/main" id="{639B65E0-B4F8-4398-6268-D50FF7179021}"/>
              </a:ext>
            </a:extLst>
          </xdr:cNvPr>
          <xdr:cNvSpPr/>
        </xdr:nvSpPr>
        <xdr:spPr>
          <a:xfrm>
            <a:off x="7918167" y="3136419"/>
            <a:ext cx="1363280" cy="540484"/>
          </a:xfrm>
          <a:prstGeom prst="rect">
            <a:avLst/>
          </a:prstGeom>
          <a:solidFill>
            <a:srgbClr val="FFFFFF"/>
          </a:solidFill>
          <a:ln w="11744" cap="flat">
            <a:noFill/>
            <a:prstDash val="solid"/>
            <a:miter/>
          </a:ln>
        </xdr:spPr>
        <xdr:txBody>
          <a:bodyPr wrap="square"/>
          <a:lstStyle/>
          <a:p>
            <a:endParaRPr lang="en-US"/>
          </a:p>
        </xdr:txBody>
      </xdr:sp>
      <xdr:sp macro="" textlink="">
        <xdr:nvSpPr>
          <xdr:cNvPr id="30" name="TextBox 140">
            <a:extLst>
              <a:ext uri="{FF2B5EF4-FFF2-40B4-BE49-F238E27FC236}">
                <a16:creationId xmlns:a16="http://schemas.microsoft.com/office/drawing/2014/main" id="{821F5B3B-1712-42F0-3340-4037C2554450}"/>
              </a:ext>
            </a:extLst>
          </xdr:cNvPr>
          <xdr:cNvSpPr txBox="1"/>
        </xdr:nvSpPr>
        <xdr:spPr>
          <a:xfrm>
            <a:off x="7944239" y="3148454"/>
            <a:ext cx="338554" cy="265457"/>
          </a:xfrm>
          <a:prstGeom prst="rect">
            <a:avLst/>
          </a:prstGeom>
          <a:noFill/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en-US" sz="1125" spc="0" baseline="0">
                <a:ln/>
                <a:solidFill>
                  <a:schemeClr val="tx2">
                    <a:lumMod val="90000"/>
                    <a:lumOff val="10000"/>
                  </a:schemeClr>
                </a:solidFill>
                <a:latin typeface="Trebuchet MS"/>
                <a:sym typeface="Trebuchet MS"/>
                <a:rtl val="0"/>
              </a:rPr>
              <a:t>Or</a:t>
            </a:r>
          </a:p>
        </xdr:txBody>
      </xdr:sp>
      <xdr:sp macro="" textlink="">
        <xdr:nvSpPr>
          <xdr:cNvPr id="31" name="TextBox 141">
            <a:extLst>
              <a:ext uri="{FF2B5EF4-FFF2-40B4-BE49-F238E27FC236}">
                <a16:creationId xmlns:a16="http://schemas.microsoft.com/office/drawing/2014/main" id="{0E602B5D-015E-FE5C-3CDD-F29E74F04250}"/>
              </a:ext>
            </a:extLst>
          </xdr:cNvPr>
          <xdr:cNvSpPr txBox="1"/>
        </xdr:nvSpPr>
        <xdr:spPr>
          <a:xfrm>
            <a:off x="8126402" y="3148454"/>
            <a:ext cx="744114" cy="265457"/>
          </a:xfrm>
          <a:prstGeom prst="rect">
            <a:avLst/>
          </a:prstGeom>
          <a:noFill/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en-US" sz="1125" spc="0" baseline="0">
                <a:ln/>
                <a:solidFill>
                  <a:schemeClr val="tx2">
                    <a:lumMod val="90000"/>
                    <a:lumOff val="10000"/>
                  </a:schemeClr>
                </a:solidFill>
                <a:latin typeface="Trebuchet MS"/>
                <a:sym typeface="Trebuchet MS"/>
                <a:rtl val="0"/>
              </a:rPr>
              <a:t>çamento</a:t>
            </a:r>
          </a:p>
        </xdr:txBody>
      </xdr:sp>
      <xdr:sp macro="" textlink="">
        <xdr:nvSpPr>
          <xdr:cNvPr id="32" name="TextBox 142">
            <a:extLst>
              <a:ext uri="{FF2B5EF4-FFF2-40B4-BE49-F238E27FC236}">
                <a16:creationId xmlns:a16="http://schemas.microsoft.com/office/drawing/2014/main" id="{376F63DB-641B-51ED-8A77-9C63C128AD9A}"/>
              </a:ext>
            </a:extLst>
          </xdr:cNvPr>
          <xdr:cNvSpPr txBox="1"/>
        </xdr:nvSpPr>
        <xdr:spPr>
          <a:xfrm>
            <a:off x="7944239" y="3359948"/>
            <a:ext cx="710451" cy="265457"/>
          </a:xfrm>
          <a:prstGeom prst="rect">
            <a:avLst/>
          </a:prstGeom>
          <a:noFill/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en-US" sz="1125" spc="0" baseline="0">
                <a:ln/>
                <a:solidFill>
                  <a:schemeClr val="tx2">
                    <a:lumMod val="90000"/>
                    <a:lumOff val="10000"/>
                  </a:schemeClr>
                </a:solidFill>
                <a:latin typeface="Trebuchet MS"/>
                <a:sym typeface="Trebuchet MS"/>
                <a:rtl val="0"/>
              </a:rPr>
              <a:t>Outubro</a:t>
            </a:r>
          </a:p>
        </xdr:txBody>
      </xdr:sp>
      <xdr:sp macro="" textlink="">
        <xdr:nvSpPr>
          <xdr:cNvPr id="33" name="TextBox 143">
            <a:extLst>
              <a:ext uri="{FF2B5EF4-FFF2-40B4-BE49-F238E27FC236}">
                <a16:creationId xmlns:a16="http://schemas.microsoft.com/office/drawing/2014/main" id="{A5F7B5BE-1C62-9549-7B4E-8424179DA08B}"/>
              </a:ext>
            </a:extLst>
          </xdr:cNvPr>
          <xdr:cNvSpPr txBox="1"/>
        </xdr:nvSpPr>
        <xdr:spPr>
          <a:xfrm>
            <a:off x="7298538" y="3148454"/>
            <a:ext cx="529312" cy="265457"/>
          </a:xfrm>
          <a:prstGeom prst="rect">
            <a:avLst/>
          </a:prstGeom>
          <a:noFill/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en-US" sz="1125" spc="0" baseline="0">
                <a:ln/>
                <a:solidFill>
                  <a:schemeClr val="tx2">
                    <a:lumMod val="90000"/>
                    <a:lumOff val="10000"/>
                  </a:schemeClr>
                </a:solidFill>
                <a:latin typeface="Trebuchet MS"/>
                <a:sym typeface="Trebuchet MS"/>
                <a:rtl val="0"/>
              </a:rPr>
              <a:t>CFMP</a:t>
            </a:r>
          </a:p>
        </xdr:txBody>
      </xdr:sp>
      <xdr:sp macro="" textlink="">
        <xdr:nvSpPr>
          <xdr:cNvPr id="34" name="TextBox 144">
            <a:extLst>
              <a:ext uri="{FF2B5EF4-FFF2-40B4-BE49-F238E27FC236}">
                <a16:creationId xmlns:a16="http://schemas.microsoft.com/office/drawing/2014/main" id="{9CDAA3DE-921C-1177-7EF1-DBC11D148514}"/>
              </a:ext>
            </a:extLst>
          </xdr:cNvPr>
          <xdr:cNvSpPr txBox="1"/>
        </xdr:nvSpPr>
        <xdr:spPr>
          <a:xfrm>
            <a:off x="7275973" y="3359948"/>
            <a:ext cx="567784" cy="265457"/>
          </a:xfrm>
          <a:prstGeom prst="rect">
            <a:avLst/>
          </a:prstGeom>
          <a:noFill/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en-US" sz="1125" spc="0" baseline="0">
                <a:ln/>
                <a:solidFill>
                  <a:schemeClr val="tx2">
                    <a:lumMod val="90000"/>
                    <a:lumOff val="10000"/>
                  </a:schemeClr>
                </a:solidFill>
                <a:latin typeface="Trebuchet MS"/>
                <a:sym typeface="Trebuchet MS"/>
                <a:rtl val="0"/>
              </a:rPr>
              <a:t>Março</a:t>
            </a:r>
          </a:p>
        </xdr:txBody>
      </xdr:sp>
      <xdr:sp macro="" textlink="">
        <xdr:nvSpPr>
          <xdr:cNvPr id="35" name="Freeform: Shape 34">
            <a:extLst>
              <a:ext uri="{FF2B5EF4-FFF2-40B4-BE49-F238E27FC236}">
                <a16:creationId xmlns:a16="http://schemas.microsoft.com/office/drawing/2014/main" id="{3F946416-560F-F781-6212-EA1FAF559F32}"/>
              </a:ext>
            </a:extLst>
          </xdr:cNvPr>
          <xdr:cNvSpPr/>
        </xdr:nvSpPr>
        <xdr:spPr>
          <a:xfrm>
            <a:off x="7959300" y="3154043"/>
            <a:ext cx="11752" cy="516691"/>
          </a:xfrm>
          <a:custGeom>
            <a:avLst/>
            <a:gdLst>
              <a:gd name="csX0" fmla="*/ -186 w 11752"/>
              <a:gd name="csY0" fmla="*/ -182 h 516691"/>
              <a:gd name="csX1" fmla="*/ -186 w 11752"/>
              <a:gd name="csY1" fmla="*/ 516509 h 516691"/>
            </a:gdLst>
            <a:ahLst/>
            <a:cxnLst>
              <a:cxn ang="0">
                <a:pos x="csX0" y="csY0"/>
              </a:cxn>
              <a:cxn ang="0">
                <a:pos x="csX1" y="csY1"/>
              </a:cxn>
            </a:cxnLst>
            <a:rect l="l" t="t" r="r" b="b"/>
            <a:pathLst>
              <a:path w="11752" h="516691">
                <a:moveTo>
                  <a:pt x="-186" y="-182"/>
                </a:moveTo>
                <a:lnTo>
                  <a:pt x="-186" y="516509"/>
                </a:lnTo>
              </a:path>
            </a:pathLst>
          </a:custGeom>
          <a:noFill/>
          <a:ln w="15659" cap="flat">
            <a:solidFill>
              <a:srgbClr val="A6A6A6"/>
            </a:solidFill>
            <a:prstDash val="solid"/>
            <a:miter/>
          </a:ln>
        </xdr:spPr>
        <xdr:txBody>
          <a:bodyPr wrap="square"/>
          <a:lstStyle/>
          <a:p>
            <a:endParaRPr lang="en-US"/>
          </a:p>
        </xdr:txBody>
      </xdr:sp>
      <xdr:sp macro="" textlink="">
        <xdr:nvSpPr>
          <xdr:cNvPr id="36" name="Freeform: Shape 35">
            <a:extLst>
              <a:ext uri="{FF2B5EF4-FFF2-40B4-BE49-F238E27FC236}">
                <a16:creationId xmlns:a16="http://schemas.microsoft.com/office/drawing/2014/main" id="{D689E4A7-8267-5FBD-7DC2-FE9B415CF273}"/>
              </a:ext>
            </a:extLst>
          </xdr:cNvPr>
          <xdr:cNvSpPr/>
        </xdr:nvSpPr>
        <xdr:spPr>
          <a:xfrm>
            <a:off x="7787421" y="3791462"/>
            <a:ext cx="426023" cy="558108"/>
          </a:xfrm>
          <a:custGeom>
            <a:avLst/>
            <a:gdLst>
              <a:gd name="csX0" fmla="*/ 604 w 426023"/>
              <a:gd name="csY0" fmla="*/ 124 h 558108"/>
              <a:gd name="csX1" fmla="*/ 604 w 426023"/>
              <a:gd name="csY1" fmla="*/ 558233 h 558108"/>
              <a:gd name="csX2" fmla="*/ 426628 w 426023"/>
              <a:gd name="csY2" fmla="*/ 558233 h 558108"/>
              <a:gd name="csX3" fmla="*/ 426628 w 426023"/>
              <a:gd name="csY3" fmla="*/ 150716 h 558108"/>
              <a:gd name="csX4" fmla="*/ 273359 w 426023"/>
              <a:gd name="csY4" fmla="*/ 124 h 558108"/>
              <a:gd name="csX5" fmla="*/ 277640 w 426023"/>
              <a:gd name="csY5" fmla="*/ 24060 h 558108"/>
              <a:gd name="csX6" fmla="*/ 402266 w 426023"/>
              <a:gd name="csY6" fmla="*/ 146509 h 558108"/>
              <a:gd name="csX7" fmla="*/ 402266 w 426023"/>
              <a:gd name="csY7" fmla="*/ 146607 h 558108"/>
              <a:gd name="csX8" fmla="*/ 402217 w 426023"/>
              <a:gd name="csY8" fmla="*/ 146628 h 558108"/>
              <a:gd name="csX9" fmla="*/ 277520 w 426023"/>
              <a:gd name="csY9" fmla="*/ 146628 h 558108"/>
              <a:gd name="csX10" fmla="*/ 277520 w 426023"/>
              <a:gd name="csY10" fmla="*/ 24109 h 558108"/>
              <a:gd name="csX11" fmla="*/ 277591 w 426023"/>
              <a:gd name="csY11" fmla="*/ 24040 h 558108"/>
              <a:gd name="csX12" fmla="*/ 277640 w 426023"/>
              <a:gd name="csY12" fmla="*/ 24060 h 558108"/>
              <a:gd name="csX13" fmla="*/ 14805 w 426023"/>
              <a:gd name="csY13" fmla="*/ 544280 h 558108"/>
              <a:gd name="csX14" fmla="*/ 14805 w 426023"/>
              <a:gd name="csY14" fmla="*/ 14077 h 558108"/>
              <a:gd name="csX15" fmla="*/ 263318 w 426023"/>
              <a:gd name="csY15" fmla="*/ 14077 h 558108"/>
              <a:gd name="csX16" fmla="*/ 263318 w 426023"/>
              <a:gd name="csY16" fmla="*/ 160580 h 558108"/>
              <a:gd name="csX17" fmla="*/ 412427 w 426023"/>
              <a:gd name="csY17" fmla="*/ 160580 h 558108"/>
              <a:gd name="csX18" fmla="*/ 412427 w 426023"/>
              <a:gd name="csY18" fmla="*/ 544280 h 558108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  <a:cxn ang="0">
                <a:pos x="csX5" y="csY5"/>
              </a:cxn>
              <a:cxn ang="0">
                <a:pos x="csX6" y="csY6"/>
              </a:cxn>
              <a:cxn ang="0">
                <a:pos x="csX7" y="csY7"/>
              </a:cxn>
              <a:cxn ang="0">
                <a:pos x="csX8" y="csY8"/>
              </a:cxn>
              <a:cxn ang="0">
                <a:pos x="csX9" y="csY9"/>
              </a:cxn>
              <a:cxn ang="0">
                <a:pos x="csX10" y="csY10"/>
              </a:cxn>
              <a:cxn ang="0">
                <a:pos x="csX11" y="csY11"/>
              </a:cxn>
              <a:cxn ang="0">
                <a:pos x="csX12" y="csY12"/>
              </a:cxn>
              <a:cxn ang="0">
                <a:pos x="csX13" y="csY13"/>
              </a:cxn>
              <a:cxn ang="0">
                <a:pos x="csX14" y="csY14"/>
              </a:cxn>
              <a:cxn ang="0">
                <a:pos x="csX15" y="csY15"/>
              </a:cxn>
              <a:cxn ang="0">
                <a:pos x="csX16" y="csY16"/>
              </a:cxn>
              <a:cxn ang="0">
                <a:pos x="csX17" y="csY17"/>
              </a:cxn>
              <a:cxn ang="0">
                <a:pos x="csX18" y="csY18"/>
              </a:cxn>
            </a:cxnLst>
            <a:rect l="l" t="t" r="r" b="b"/>
            <a:pathLst>
              <a:path w="426023" h="558108">
                <a:moveTo>
                  <a:pt x="604" y="124"/>
                </a:moveTo>
                <a:lnTo>
                  <a:pt x="604" y="558233"/>
                </a:lnTo>
                <a:lnTo>
                  <a:pt x="426628" y="558233"/>
                </a:lnTo>
                <a:lnTo>
                  <a:pt x="426628" y="150716"/>
                </a:lnTo>
                <a:lnTo>
                  <a:pt x="273359" y="124"/>
                </a:lnTo>
                <a:close/>
                <a:moveTo>
                  <a:pt x="277640" y="24060"/>
                </a:moveTo>
                <a:lnTo>
                  <a:pt x="402266" y="146509"/>
                </a:lnTo>
                <a:cubicBezTo>
                  <a:pt x="402295" y="146537"/>
                  <a:pt x="402294" y="146581"/>
                  <a:pt x="402266" y="146607"/>
                </a:cubicBezTo>
                <a:cubicBezTo>
                  <a:pt x="402253" y="146620"/>
                  <a:pt x="402235" y="146628"/>
                  <a:pt x="402217" y="146628"/>
                </a:cubicBezTo>
                <a:lnTo>
                  <a:pt x="277520" y="146628"/>
                </a:lnTo>
                <a:lnTo>
                  <a:pt x="277520" y="24109"/>
                </a:lnTo>
                <a:cubicBezTo>
                  <a:pt x="277520" y="24070"/>
                  <a:pt x="277553" y="24040"/>
                  <a:pt x="277591" y="24040"/>
                </a:cubicBezTo>
                <a:cubicBezTo>
                  <a:pt x="277610" y="24040"/>
                  <a:pt x="277628" y="24047"/>
                  <a:pt x="277640" y="24060"/>
                </a:cubicBezTo>
                <a:close/>
                <a:moveTo>
                  <a:pt x="14805" y="544280"/>
                </a:moveTo>
                <a:lnTo>
                  <a:pt x="14805" y="14077"/>
                </a:lnTo>
                <a:lnTo>
                  <a:pt x="263318" y="14077"/>
                </a:lnTo>
                <a:lnTo>
                  <a:pt x="263318" y="160580"/>
                </a:lnTo>
                <a:lnTo>
                  <a:pt x="412427" y="160580"/>
                </a:lnTo>
                <a:lnTo>
                  <a:pt x="412427" y="544280"/>
                </a:lnTo>
                <a:close/>
              </a:path>
            </a:pathLst>
          </a:custGeom>
          <a:solidFill>
            <a:schemeClr val="tx2">
              <a:lumMod val="90000"/>
              <a:lumOff val="10000"/>
            </a:schemeClr>
          </a:solidFill>
          <a:ln w="11847" cap="flat">
            <a:noFill/>
            <a:prstDash val="solid"/>
            <a:miter/>
          </a:ln>
        </xdr:spPr>
        <xdr:txBody>
          <a:bodyPr wrap="square"/>
          <a:lstStyle/>
          <a:p>
            <a:endParaRPr lang="en-US"/>
          </a:p>
        </xdr:txBody>
      </xdr:sp>
      <xdr:sp macro="" textlink="">
        <xdr:nvSpPr>
          <xdr:cNvPr id="37" name="TextBox 5">
            <a:extLst>
              <a:ext uri="{FF2B5EF4-FFF2-40B4-BE49-F238E27FC236}">
                <a16:creationId xmlns:a16="http://schemas.microsoft.com/office/drawing/2014/main" id="{B6077541-CA73-FD25-E6BF-AA79ECA14CF6}"/>
              </a:ext>
            </a:extLst>
          </xdr:cNvPr>
          <xdr:cNvSpPr txBox="1"/>
        </xdr:nvSpPr>
        <xdr:spPr>
          <a:xfrm>
            <a:off x="607747" y="4438454"/>
            <a:ext cx="1765430" cy="1054135"/>
          </a:xfrm>
          <a:prstGeom prst="rect">
            <a:avLst/>
          </a:prstGeom>
          <a:solidFill>
            <a:schemeClr val="bg1"/>
          </a:solidFill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 sz="1250">
                <a:solidFill>
                  <a:schemeClr val="tx2">
                    <a:lumMod val="90000"/>
                    <a:lumOff val="1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Estimativas de Volumes de GNL e Condensado</a:t>
            </a:r>
          </a:p>
          <a:p>
            <a:pPr algn="ctr"/>
            <a:r>
              <a:rPr lang="pt-BR" sz="1250">
                <a:solidFill>
                  <a:schemeClr val="tx2">
                    <a:lumMod val="90000"/>
                    <a:lumOff val="1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(90% previsão da Concessionária)</a:t>
            </a:r>
            <a:endParaRPr lang="en-US" sz="1250">
              <a:solidFill>
                <a:schemeClr val="tx2">
                  <a:lumMod val="90000"/>
                  <a:lumOff val="1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8" name="TextBox 7">
            <a:extLst>
              <a:ext uri="{FF2B5EF4-FFF2-40B4-BE49-F238E27FC236}">
                <a16:creationId xmlns:a16="http://schemas.microsoft.com/office/drawing/2014/main" id="{1F264A7E-09C2-F12A-C628-A7779C4DCED0}"/>
              </a:ext>
            </a:extLst>
          </xdr:cNvPr>
          <xdr:cNvSpPr txBox="1"/>
        </xdr:nvSpPr>
        <xdr:spPr>
          <a:xfrm>
            <a:off x="9282297" y="3818245"/>
            <a:ext cx="1527217" cy="477054"/>
          </a:xfrm>
          <a:prstGeom prst="rect">
            <a:avLst/>
          </a:prstGeom>
          <a:solidFill>
            <a:schemeClr val="bg1"/>
          </a:solidFill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pt-BR" sz="1250">
                <a:solidFill>
                  <a:schemeClr val="tx2">
                    <a:lumMod val="90000"/>
                    <a:lumOff val="1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Orçamento do Estado (CUT-OE)</a:t>
            </a:r>
            <a:endParaRPr lang="en-US" sz="1250">
              <a:solidFill>
                <a:schemeClr val="tx2">
                  <a:lumMod val="90000"/>
                  <a:lumOff val="1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9" name="TextBox 76">
            <a:extLst>
              <a:ext uri="{FF2B5EF4-FFF2-40B4-BE49-F238E27FC236}">
                <a16:creationId xmlns:a16="http://schemas.microsoft.com/office/drawing/2014/main" id="{DE7D9846-668B-40F7-88F5-ECE912C0F8E4}"/>
              </a:ext>
            </a:extLst>
          </xdr:cNvPr>
          <xdr:cNvSpPr txBox="1"/>
        </xdr:nvSpPr>
        <xdr:spPr>
          <a:xfrm>
            <a:off x="10553498" y="3328794"/>
            <a:ext cx="583814" cy="369332"/>
          </a:xfrm>
          <a:prstGeom prst="rect">
            <a:avLst/>
          </a:prstGeom>
          <a:solidFill>
            <a:schemeClr val="bg1"/>
          </a:solidFill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pt-BR">
                <a:solidFill>
                  <a:schemeClr val="tx2">
                    <a:lumMod val="90000"/>
                    <a:lumOff val="10000"/>
                  </a:schemeClr>
                </a:solidFill>
                <a:latin typeface="Aptos" panose="020B0004020202020204" pitchFamily="34" charset="0"/>
              </a:rPr>
              <a:t>60%</a:t>
            </a:r>
            <a:endParaRPr lang="en-US">
              <a:solidFill>
                <a:schemeClr val="tx2">
                  <a:lumMod val="90000"/>
                  <a:lumOff val="10000"/>
                </a:schemeClr>
              </a:solidFill>
              <a:latin typeface="Aptos" panose="020B0004020202020204" pitchFamily="34" charset="0"/>
            </a:endParaRPr>
          </a:p>
        </xdr:txBody>
      </xdr:sp>
      <xdr:sp macro="" textlink="">
        <xdr:nvSpPr>
          <xdr:cNvPr id="40" name="TextBox 77">
            <a:extLst>
              <a:ext uri="{FF2B5EF4-FFF2-40B4-BE49-F238E27FC236}">
                <a16:creationId xmlns:a16="http://schemas.microsoft.com/office/drawing/2014/main" id="{0C4A1CE4-9B71-C1DB-DAED-E33C8FA55F78}"/>
              </a:ext>
            </a:extLst>
          </xdr:cNvPr>
          <xdr:cNvSpPr txBox="1"/>
        </xdr:nvSpPr>
        <xdr:spPr>
          <a:xfrm>
            <a:off x="10553498" y="4599259"/>
            <a:ext cx="1002582" cy="369332"/>
          </a:xfrm>
          <a:prstGeom prst="rect">
            <a:avLst/>
          </a:prstGeom>
          <a:solidFill>
            <a:schemeClr val="bg1"/>
          </a:solidFill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pt-BR">
                <a:solidFill>
                  <a:schemeClr val="tx2">
                    <a:lumMod val="90000"/>
                    <a:lumOff val="10000"/>
                  </a:schemeClr>
                </a:solidFill>
                <a:latin typeface="Aptos" panose="020B0004020202020204" pitchFamily="34" charset="0"/>
              </a:rPr>
              <a:t>Restante</a:t>
            </a:r>
            <a:endParaRPr lang="en-US">
              <a:solidFill>
                <a:schemeClr val="tx2">
                  <a:lumMod val="90000"/>
                  <a:lumOff val="10000"/>
                </a:schemeClr>
              </a:solidFill>
              <a:latin typeface="Aptos" panose="020B0004020202020204" pitchFamily="34" charset="0"/>
            </a:endParaRPr>
          </a:p>
        </xdr:txBody>
      </xdr:sp>
      <xdr:sp macro="" textlink="">
        <xdr:nvSpPr>
          <xdr:cNvPr id="41" name="TextBox 78">
            <a:extLst>
              <a:ext uri="{FF2B5EF4-FFF2-40B4-BE49-F238E27FC236}">
                <a16:creationId xmlns:a16="http://schemas.microsoft.com/office/drawing/2014/main" id="{225D9029-371E-5928-F160-E7DDAE3ABEA3}"/>
              </a:ext>
            </a:extLst>
          </xdr:cNvPr>
          <xdr:cNvSpPr txBox="1"/>
        </xdr:nvSpPr>
        <xdr:spPr>
          <a:xfrm>
            <a:off x="7253928" y="3169136"/>
            <a:ext cx="620683" cy="461665"/>
          </a:xfrm>
          <a:prstGeom prst="rect">
            <a:avLst/>
          </a:prstGeom>
          <a:solidFill>
            <a:schemeClr val="bg1"/>
          </a:solidFill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pt-BR" sz="1200">
                <a:solidFill>
                  <a:schemeClr val="tx2">
                    <a:lumMod val="90000"/>
                    <a:lumOff val="1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CFMP</a:t>
            </a:r>
          </a:p>
          <a:p>
            <a:r>
              <a:rPr lang="pt-BR" sz="1200">
                <a:solidFill>
                  <a:schemeClr val="tx2">
                    <a:lumMod val="90000"/>
                    <a:lumOff val="1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Março</a:t>
            </a:r>
            <a:endParaRPr lang="en-US" sz="1200">
              <a:solidFill>
                <a:schemeClr val="tx2">
                  <a:lumMod val="90000"/>
                  <a:lumOff val="1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2" name="TextBox 79">
            <a:extLst>
              <a:ext uri="{FF2B5EF4-FFF2-40B4-BE49-F238E27FC236}">
                <a16:creationId xmlns:a16="http://schemas.microsoft.com/office/drawing/2014/main" id="{AA7C45AC-C577-C726-C663-188237F480B0}"/>
              </a:ext>
            </a:extLst>
          </xdr:cNvPr>
          <xdr:cNvSpPr txBox="1"/>
        </xdr:nvSpPr>
        <xdr:spPr>
          <a:xfrm>
            <a:off x="7996912" y="3166107"/>
            <a:ext cx="944489" cy="461665"/>
          </a:xfrm>
          <a:prstGeom prst="rect">
            <a:avLst/>
          </a:prstGeom>
          <a:solidFill>
            <a:schemeClr val="bg1"/>
          </a:solidFill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pt-BR" sz="1200">
                <a:solidFill>
                  <a:schemeClr val="tx2">
                    <a:lumMod val="90000"/>
                    <a:lumOff val="1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Orçamento</a:t>
            </a:r>
          </a:p>
          <a:p>
            <a:r>
              <a:rPr lang="pt-BR" sz="1200">
                <a:solidFill>
                  <a:schemeClr val="tx2">
                    <a:lumMod val="90000"/>
                    <a:lumOff val="1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Outubro</a:t>
            </a:r>
            <a:endParaRPr lang="en-US" sz="1200">
              <a:solidFill>
                <a:schemeClr val="tx2">
                  <a:lumMod val="90000"/>
                  <a:lumOff val="1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3" name="TextBox 147">
            <a:extLst>
              <a:ext uri="{FF2B5EF4-FFF2-40B4-BE49-F238E27FC236}">
                <a16:creationId xmlns:a16="http://schemas.microsoft.com/office/drawing/2014/main" id="{21555096-4190-1431-94AB-BC04D18FA8AA}"/>
              </a:ext>
            </a:extLst>
          </xdr:cNvPr>
          <xdr:cNvSpPr txBox="1"/>
        </xdr:nvSpPr>
        <xdr:spPr>
          <a:xfrm>
            <a:off x="2470505" y="4438454"/>
            <a:ext cx="1765430" cy="861774"/>
          </a:xfrm>
          <a:prstGeom prst="rect">
            <a:avLst/>
          </a:prstGeom>
          <a:solidFill>
            <a:schemeClr val="bg1"/>
          </a:solidFill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 sz="1250">
                <a:solidFill>
                  <a:schemeClr val="tx2">
                    <a:lumMod val="90000"/>
                    <a:lumOff val="1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Preço Estimado do GNL e Condensado (Regras de Contrato de Venda)</a:t>
            </a:r>
            <a:endParaRPr lang="en-US" sz="1250">
              <a:solidFill>
                <a:schemeClr val="tx2">
                  <a:lumMod val="90000"/>
                  <a:lumOff val="1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4" name="TextBox 148">
            <a:extLst>
              <a:ext uri="{FF2B5EF4-FFF2-40B4-BE49-F238E27FC236}">
                <a16:creationId xmlns:a16="http://schemas.microsoft.com/office/drawing/2014/main" id="{C142A22E-84F1-CC8F-1A70-6D61DC7F211A}"/>
              </a:ext>
            </a:extLst>
          </xdr:cNvPr>
          <xdr:cNvSpPr txBox="1"/>
        </xdr:nvSpPr>
        <xdr:spPr>
          <a:xfrm>
            <a:off x="2508404" y="2826908"/>
            <a:ext cx="1765430" cy="669414"/>
          </a:xfrm>
          <a:prstGeom prst="rect">
            <a:avLst/>
          </a:prstGeom>
          <a:solidFill>
            <a:schemeClr val="bg1"/>
          </a:solidFill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 sz="1250">
                <a:solidFill>
                  <a:schemeClr val="tx2">
                    <a:lumMod val="90000"/>
                    <a:lumOff val="1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Média Móvel do Preço do Petróleo</a:t>
            </a:r>
          </a:p>
          <a:p>
            <a:pPr algn="ctr"/>
            <a:r>
              <a:rPr lang="pt-BR" sz="1250">
                <a:solidFill>
                  <a:schemeClr val="tx2">
                    <a:lumMod val="90000"/>
                    <a:lumOff val="1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(Estimativa)</a:t>
            </a:r>
            <a:endParaRPr lang="en-US" sz="1250">
              <a:solidFill>
                <a:schemeClr val="tx2">
                  <a:lumMod val="90000"/>
                  <a:lumOff val="1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5" name="TextBox 149">
            <a:extLst>
              <a:ext uri="{FF2B5EF4-FFF2-40B4-BE49-F238E27FC236}">
                <a16:creationId xmlns:a16="http://schemas.microsoft.com/office/drawing/2014/main" id="{43E94043-45E6-EE48-D379-8613918F1502}"/>
              </a:ext>
            </a:extLst>
          </xdr:cNvPr>
          <xdr:cNvSpPr txBox="1"/>
        </xdr:nvSpPr>
        <xdr:spPr>
          <a:xfrm>
            <a:off x="4409630" y="4438454"/>
            <a:ext cx="1497006" cy="669414"/>
          </a:xfrm>
          <a:prstGeom prst="rect">
            <a:avLst/>
          </a:prstGeom>
          <a:solidFill>
            <a:schemeClr val="bg1"/>
          </a:solidFill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 sz="1250">
                <a:solidFill>
                  <a:schemeClr val="tx2">
                    <a:lumMod val="90000"/>
                    <a:lumOff val="1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Receita Projectada do Projecto</a:t>
            </a:r>
            <a:endParaRPr lang="en-US" sz="1250">
              <a:solidFill>
                <a:schemeClr val="tx2">
                  <a:lumMod val="90000"/>
                  <a:lumOff val="1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6" name="TextBox 150">
            <a:extLst>
              <a:ext uri="{FF2B5EF4-FFF2-40B4-BE49-F238E27FC236}">
                <a16:creationId xmlns:a16="http://schemas.microsoft.com/office/drawing/2014/main" id="{E62B2FFC-F28E-E2ED-D140-81C0B2CBDB4D}"/>
              </a:ext>
            </a:extLst>
          </xdr:cNvPr>
          <xdr:cNvSpPr txBox="1"/>
        </xdr:nvSpPr>
        <xdr:spPr>
          <a:xfrm>
            <a:off x="5888097" y="4438454"/>
            <a:ext cx="1497006" cy="284693"/>
          </a:xfrm>
          <a:prstGeom prst="rect">
            <a:avLst/>
          </a:prstGeom>
          <a:solidFill>
            <a:schemeClr val="bg1"/>
          </a:solidFill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 sz="1250">
                <a:solidFill>
                  <a:schemeClr val="tx2">
                    <a:lumMod val="90000"/>
                    <a:lumOff val="1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Regras EPCC</a:t>
            </a:r>
            <a:endParaRPr lang="en-US" sz="1250">
              <a:solidFill>
                <a:schemeClr val="tx2">
                  <a:lumMod val="90000"/>
                  <a:lumOff val="1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7" name="TextBox 151">
            <a:extLst>
              <a:ext uri="{FF2B5EF4-FFF2-40B4-BE49-F238E27FC236}">
                <a16:creationId xmlns:a16="http://schemas.microsoft.com/office/drawing/2014/main" id="{22C1B958-C843-6DF5-6FC2-B3DDE76177E6}"/>
              </a:ext>
            </a:extLst>
          </xdr:cNvPr>
          <xdr:cNvSpPr txBox="1"/>
        </xdr:nvSpPr>
        <xdr:spPr>
          <a:xfrm>
            <a:off x="7222078" y="4438454"/>
            <a:ext cx="1618775" cy="477054"/>
          </a:xfrm>
          <a:prstGeom prst="rect">
            <a:avLst/>
          </a:prstGeom>
          <a:solidFill>
            <a:schemeClr val="bg1"/>
          </a:solidFill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 sz="1250">
                <a:solidFill>
                  <a:schemeClr val="tx2">
                    <a:lumMod val="90000"/>
                    <a:lumOff val="1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Receita Projectada do Estado</a:t>
            </a:r>
            <a:endParaRPr lang="en-US" sz="1250">
              <a:solidFill>
                <a:schemeClr val="tx2">
                  <a:lumMod val="90000"/>
                  <a:lumOff val="1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8" name="TextBox 152">
            <a:extLst>
              <a:ext uri="{FF2B5EF4-FFF2-40B4-BE49-F238E27FC236}">
                <a16:creationId xmlns:a16="http://schemas.microsoft.com/office/drawing/2014/main" id="{A7746883-F998-6985-CB47-5929FAC1F3EA}"/>
              </a:ext>
            </a:extLst>
          </xdr:cNvPr>
          <xdr:cNvSpPr txBox="1"/>
        </xdr:nvSpPr>
        <xdr:spPr>
          <a:xfrm>
            <a:off x="9282297" y="5280619"/>
            <a:ext cx="2064162" cy="284693"/>
          </a:xfrm>
          <a:prstGeom prst="rect">
            <a:avLst/>
          </a:prstGeom>
          <a:solidFill>
            <a:schemeClr val="bg1"/>
          </a:solidFill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pt-BR" sz="1250">
                <a:solidFill>
                  <a:schemeClr val="tx2">
                    <a:lumMod val="90000"/>
                    <a:lumOff val="1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Fundo Soberano (CUF)</a:t>
            </a:r>
            <a:endParaRPr lang="en-US" sz="1250">
              <a:solidFill>
                <a:schemeClr val="tx2">
                  <a:lumMod val="90000"/>
                  <a:lumOff val="1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8373</xdr:colOff>
      <xdr:row>2</xdr:row>
      <xdr:rowOff>95877</xdr:rowOff>
    </xdr:from>
    <xdr:to>
      <xdr:col>10</xdr:col>
      <xdr:colOff>4187</xdr:colOff>
      <xdr:row>17</xdr:row>
      <xdr:rowOff>50241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AC3B954-1645-5921-E272-04297866D3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46055</xdr:colOff>
      <xdr:row>20</xdr:row>
      <xdr:rowOff>179613</xdr:rowOff>
    </xdr:from>
    <xdr:to>
      <xdr:col>10</xdr:col>
      <xdr:colOff>62803</xdr:colOff>
      <xdr:row>35</xdr:row>
      <xdr:rowOff>133978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D447BBE-79D8-D848-D04C-443BDDCA5F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9524</xdr:rowOff>
    </xdr:from>
    <xdr:to>
      <xdr:col>6</xdr:col>
      <xdr:colOff>1436915</xdr:colOff>
      <xdr:row>27</xdr:row>
      <xdr:rowOff>168729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6FB6285-84AC-4FB6-83EF-3BE8F98283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38099</xdr:colOff>
      <xdr:row>2</xdr:row>
      <xdr:rowOff>19049</xdr:rowOff>
    </xdr:from>
    <xdr:to>
      <xdr:col>19</xdr:col>
      <xdr:colOff>332014</xdr:colOff>
      <xdr:row>17</xdr:row>
      <xdr:rowOff>48984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485984A-83E1-F468-6489-9C142F806F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2DB811A8-603F-4787-9637-676241B99F7A}" autoFormatId="16" applyNumberFormats="0" applyBorderFormats="0" applyFontFormats="0" applyPatternFormats="0" applyAlignmentFormats="0" applyWidthHeightFormats="0">
  <queryTableRefresh nextId="6" unboundColumnsRight="1">
    <queryTableFields count="4">
      <queryTableField id="2" name="fonte_receita" tableColumnId="2"/>
      <queryTableField id="1" name="mes" tableColumnId="1"/>
      <queryTableField id="3" name="valor_usd" tableColumnId="3"/>
      <queryTableField id="5" dataBound="0" tableColumnId="4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8345EF-41C3-4BF2-8901-9A7F8753DDA0}" name="Receitas_Anuais" displayName="Receitas_Anuais" ref="A1:E17" totalsRowShown="0" headerRowDxfId="31" headerRowBorderDxfId="30" tableBorderDxfId="29" totalsRowBorderDxfId="28">
  <autoFilter ref="A1:E17" xr:uid="{FB8345EF-41C3-4BF2-8901-9A7F8753DDA0}"/>
  <tableColumns count="5">
    <tableColumn id="1" xr3:uid="{B3B41590-97DD-4F32-B6F4-52F55355A2EA}" name="fonte_receita" dataDxfId="27"/>
    <tableColumn id="2" xr3:uid="{C45C86E8-067A-44D0-8968-F3E04C0CC0FB}" name="ano" dataDxfId="26"/>
    <tableColumn id="3" xr3:uid="{A0A5ADB4-571C-4CB4-A266-26E224B21662}" name="valor_usd" dataDxfId="25"/>
    <tableColumn id="4" xr3:uid="{A2ACC9A5-159D-4B20-A3D5-49FA60F66AAD}" name="fonte_dados" dataDxfId="24"/>
    <tableColumn id="5" xr3:uid="{668B57F3-F38F-46D7-B28B-BCAF56288EA3}" name="observacao" dataDxfId="2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EC766AA-CE11-47AC-8847-71BE75329D5F}" name="Receitas_mensais" displayName="Receitas_mensais" ref="A1:D149" tableType="queryTable" totalsRowShown="0" headerRowDxfId="22" headerRowBorderDxfId="21" tableBorderDxfId="20" totalsRowBorderDxfId="19">
  <autoFilter ref="A1:D149" xr:uid="{5EC766AA-CE11-47AC-8847-71BE75329D5F}"/>
  <tableColumns count="4">
    <tableColumn id="2" xr3:uid="{B8BDB8A4-989A-4268-AB31-6D13357E8B5F}" uniqueName="2" name="fonte_receita" queryTableFieldId="2" dataDxfId="18"/>
    <tableColumn id="1" xr3:uid="{17DB92B7-28B7-4AE8-A045-1D18DDCDC2A4}" uniqueName="1" name="periodo" queryTableFieldId="1" dataDxfId="17"/>
    <tableColumn id="3" xr3:uid="{D776A7D8-B436-4781-9AA3-923D7625D9B5}" uniqueName="3" name="valor_usd" queryTableFieldId="3" dataDxfId="16"/>
    <tableColumn id="4" xr3:uid="{627EB10F-9D51-4A4E-B805-26D75F806A7C}" uniqueName="4" name="fonte_dados" queryTableFieldId="5" dataDxfId="1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4D95D42-1239-4FB0-872C-3BF9FDF239D8}" name="detalhe_IPP" displayName="detalhe_IPP" ref="A1:D38" totalsRowShown="0" headerRowDxfId="14" headerRowBorderDxfId="13" tableBorderDxfId="12" totalsRowBorderDxfId="11">
  <autoFilter ref="A1:D38" xr:uid="{14D95D42-1239-4FB0-872C-3BF9FDF239D8}"/>
  <tableColumns count="4">
    <tableColumn id="1" xr3:uid="{DF50D958-F5A1-4393-8AF1-7722ED69B5AA}" name="periodo_competencia" dataDxfId="10"/>
    <tableColumn id="2" xr3:uid="{5F386586-2D91-4E5E-880D-71ED73822A9B}" name="data_recebimento" dataDxfId="9"/>
    <tableColumn id="3" xr3:uid="{23A6CC81-5445-4FC4-AEF7-F3A10792571A}" name="valor_IPP_USD" dataDxfId="8"/>
    <tableColumn id="4" xr3:uid="{86271A51-3FA6-46FB-A941-F7136E9F15EA}" name="fonte_dados" dataDxfId="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A40674F-BB97-445F-BEA4-8F71A0811FE0}" name="detalhe_PL" displayName="detalhe_PL" ref="A1:F177" totalsRowShown="0" tableBorderDxfId="6">
  <autoFilter ref="A1:F177" xr:uid="{AA40674F-BB97-445F-BEA4-8F71A0811FE0}"/>
  <tableColumns count="6">
    <tableColumn id="1" xr3:uid="{75A0115E-0C82-42C8-AD2E-C6B94EB01210}" name="data_cargo" dataDxfId="5"/>
    <tableColumn id="2" xr3:uid="{89207248-F852-4636-B44F-F195F6E15369}" name="produto" dataDxfId="4"/>
    <tableColumn id="3" xr3:uid="{EE7BD158-CB4D-480A-A683-54175432DA2C}" name="data_recebimento" dataDxfId="3"/>
    <tableColumn id="4" xr3:uid="{7858BEB6-9117-48E1-9A8E-402B40D51DA8}" name="valor_PL_USD" dataDxfId="2"/>
    <tableColumn id="5" xr3:uid="{1A84BC5B-54D1-49AD-8497-89BF8F3F740F}" name="fonte_dados" dataDxfId="1"/>
    <tableColumn id="6" xr3:uid="{509C9AAA-E9CB-4D72-BE30-CEAC3C759AF2}" name="observacao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bancomoc.mz/pt/fundo-soberano/gestao-operacional/" TargetMode="External"/><Relationship Id="rId1" Type="http://schemas.openxmlformats.org/officeDocument/2006/relationships/hyperlink" Target="https://fundosoberano.mz/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0F5BA-DBE1-47FE-BC68-33EC5B132278}">
  <dimension ref="B2:P39"/>
  <sheetViews>
    <sheetView showGridLines="0" tabSelected="1" zoomScale="85" zoomScaleNormal="85" workbookViewId="0">
      <selection activeCell="C14" sqref="C14"/>
    </sheetView>
  </sheetViews>
  <sheetFormatPr defaultColWidth="9.09765625" defaultRowHeight="13.8"/>
  <cols>
    <col min="1" max="1" width="4.5" style="32" customWidth="1"/>
    <col min="2" max="2" width="47.59765625" style="32" customWidth="1"/>
    <col min="3" max="3" width="166.09765625" style="32" customWidth="1"/>
    <col min="4" max="16384" width="9.09765625" style="32"/>
  </cols>
  <sheetData>
    <row r="2" spans="2:16" ht="21">
      <c r="B2" s="114" t="s">
        <v>244</v>
      </c>
      <c r="C2" s="107"/>
    </row>
    <row r="3" spans="2:16" ht="14.1" customHeight="1">
      <c r="B3" s="108" t="s">
        <v>237</v>
      </c>
      <c r="C3" s="107"/>
    </row>
    <row r="4" spans="2:16">
      <c r="C4" s="109"/>
    </row>
    <row r="5" spans="2:16" ht="17.55" customHeight="1">
      <c r="B5" s="111" t="s">
        <v>210</v>
      </c>
      <c r="C5" s="111" t="s">
        <v>211</v>
      </c>
    </row>
    <row r="6" spans="2:16" ht="17.55" customHeight="1">
      <c r="B6" s="115" t="s">
        <v>203</v>
      </c>
      <c r="C6" s="194" t="s">
        <v>238</v>
      </c>
    </row>
    <row r="7" spans="2:16" ht="17.55" customHeight="1">
      <c r="B7" s="115" t="s">
        <v>197</v>
      </c>
      <c r="C7" s="194" t="s">
        <v>212</v>
      </c>
    </row>
    <row r="8" spans="2:16" ht="17.55" customHeight="1">
      <c r="B8" s="115" t="s">
        <v>198</v>
      </c>
      <c r="C8" s="194" t="s">
        <v>204</v>
      </c>
    </row>
    <row r="9" spans="2:16" ht="17.55" customHeight="1">
      <c r="B9" s="115" t="s">
        <v>199</v>
      </c>
      <c r="C9" s="194" t="s">
        <v>213</v>
      </c>
    </row>
    <row r="10" spans="2:16" ht="17.55" customHeight="1">
      <c r="B10" s="115" t="s">
        <v>200</v>
      </c>
      <c r="C10" s="194" t="s">
        <v>214</v>
      </c>
    </row>
    <row r="11" spans="2:16" ht="17.55" customHeight="1">
      <c r="B11" s="115" t="s">
        <v>201</v>
      </c>
      <c r="C11" s="194" t="s">
        <v>215</v>
      </c>
    </row>
    <row r="12" spans="2:16" ht="17.55" customHeight="1">
      <c r="B12" s="115" t="s">
        <v>202</v>
      </c>
      <c r="C12" s="194" t="s">
        <v>216</v>
      </c>
    </row>
    <row r="13" spans="2:16" ht="17.55" customHeight="1">
      <c r="B13" s="115" t="s">
        <v>217</v>
      </c>
      <c r="C13" s="194" t="s">
        <v>218</v>
      </c>
    </row>
    <row r="14" spans="2:16" ht="17.55" customHeight="1">
      <c r="B14" s="191"/>
      <c r="C14" s="113"/>
    </row>
    <row r="15" spans="2:16" ht="27.6">
      <c r="B15" s="115" t="s">
        <v>29</v>
      </c>
      <c r="C15" s="116" t="s">
        <v>219</v>
      </c>
      <c r="D15" s="113"/>
      <c r="E15" s="113"/>
      <c r="F15" s="113"/>
      <c r="G15" s="110"/>
      <c r="H15" s="110"/>
      <c r="I15" s="110"/>
      <c r="J15" s="110"/>
      <c r="K15" s="110"/>
      <c r="L15" s="110"/>
      <c r="M15" s="110"/>
      <c r="N15" s="110"/>
      <c r="O15" s="110"/>
      <c r="P15" s="110"/>
    </row>
    <row r="16" spans="2:16" ht="17.55" customHeight="1">
      <c r="B16" s="115" t="s">
        <v>220</v>
      </c>
      <c r="C16" s="195" t="s">
        <v>221</v>
      </c>
    </row>
    <row r="17" spans="2:3" ht="17.55" customHeight="1">
      <c r="B17" s="115" t="s">
        <v>205</v>
      </c>
      <c r="C17" s="195" t="s">
        <v>239</v>
      </c>
    </row>
    <row r="18" spans="2:3" ht="31.2" customHeight="1">
      <c r="B18" s="115" t="s">
        <v>206</v>
      </c>
      <c r="C18" s="116" t="s">
        <v>240</v>
      </c>
    </row>
    <row r="19" spans="2:3" ht="17.55" customHeight="1">
      <c r="B19" s="115" t="s">
        <v>207</v>
      </c>
      <c r="C19" s="116" t="s">
        <v>222</v>
      </c>
    </row>
    <row r="20" spans="2:3" ht="17.55" customHeight="1">
      <c r="B20" s="115" t="s">
        <v>208</v>
      </c>
      <c r="C20" s="116" t="s">
        <v>223</v>
      </c>
    </row>
    <row r="21" spans="2:3" ht="28.2" customHeight="1">
      <c r="B21" s="115" t="s">
        <v>224</v>
      </c>
      <c r="C21" s="116" t="s">
        <v>225</v>
      </c>
    </row>
    <row r="22" spans="2:3" ht="27.6">
      <c r="B22" s="115" t="s">
        <v>226</v>
      </c>
      <c r="C22" s="116" t="s">
        <v>241</v>
      </c>
    </row>
    <row r="23" spans="2:3" ht="17.55" customHeight="1">
      <c r="B23" s="115" t="s">
        <v>227</v>
      </c>
      <c r="C23" s="195" t="s">
        <v>245</v>
      </c>
    </row>
    <row r="24" spans="2:3" ht="29.4" customHeight="1">
      <c r="B24" s="115" t="s">
        <v>235</v>
      </c>
      <c r="C24" s="116" t="s">
        <v>236</v>
      </c>
    </row>
    <row r="25" spans="2:3" ht="17.55" customHeight="1">
      <c r="B25" s="191"/>
      <c r="C25" s="113"/>
    </row>
    <row r="26" spans="2:3" ht="17.55" customHeight="1">
      <c r="B26" s="115" t="s">
        <v>228</v>
      </c>
      <c r="C26" s="194" t="s">
        <v>229</v>
      </c>
    </row>
    <row r="27" spans="2:3" ht="17.55" customHeight="1">
      <c r="B27" s="115" t="s">
        <v>230</v>
      </c>
      <c r="C27" s="194" t="s">
        <v>231</v>
      </c>
    </row>
    <row r="28" spans="2:3" ht="12.9" customHeight="1">
      <c r="B28" s="192"/>
      <c r="C28" s="196"/>
    </row>
    <row r="29" spans="2:3" s="112" customFormat="1" ht="17.55" customHeight="1">
      <c r="B29" s="115" t="s">
        <v>209</v>
      </c>
      <c r="C29" s="197" t="s">
        <v>232</v>
      </c>
    </row>
    <row r="30" spans="2:3" s="112" customFormat="1" ht="12" customHeight="1">
      <c r="B30" s="193"/>
      <c r="C30" s="198"/>
    </row>
    <row r="31" spans="2:3" ht="17.55" customHeight="1">
      <c r="B31" s="115" t="s">
        <v>233</v>
      </c>
      <c r="C31" s="199" t="s">
        <v>242</v>
      </c>
    </row>
    <row r="32" spans="2:3" ht="17.55" customHeight="1">
      <c r="B32" s="115" t="s">
        <v>234</v>
      </c>
      <c r="C32" s="199" t="s">
        <v>243</v>
      </c>
    </row>
    <row r="33" spans="2:3">
      <c r="B33" s="71"/>
      <c r="C33" s="200"/>
    </row>
    <row r="34" spans="2:3">
      <c r="B34" s="115" t="s">
        <v>246</v>
      </c>
      <c r="C34" s="201" t="s">
        <v>248</v>
      </c>
    </row>
    <row r="35" spans="2:3">
      <c r="B35" s="115" t="s">
        <v>247</v>
      </c>
      <c r="C35" s="194" t="s">
        <v>249</v>
      </c>
    </row>
    <row r="37" spans="2:3">
      <c r="C37" s="109"/>
    </row>
    <row r="38" spans="2:3">
      <c r="C38" s="109"/>
    </row>
    <row r="39" spans="2:3">
      <c r="C39" s="109"/>
    </row>
  </sheetData>
  <hyperlinks>
    <hyperlink ref="C31" r:id="rId1" xr:uid="{B86038DF-BDB0-4CE8-818A-12916DC48E8C}"/>
    <hyperlink ref="C32" r:id="rId2" xr:uid="{601D1AAA-9C7F-40AC-896E-25D7CBBF2CF8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672D3-64A4-45EA-AA97-FD9785C72FFB}">
  <dimension ref="B2:C13"/>
  <sheetViews>
    <sheetView showGridLines="0" workbookViewId="0">
      <selection activeCell="C20" sqref="C20"/>
    </sheetView>
  </sheetViews>
  <sheetFormatPr defaultColWidth="9.09765625" defaultRowHeight="13.8"/>
  <cols>
    <col min="1" max="1" width="4.5" style="32" customWidth="1"/>
    <col min="2" max="2" width="33.296875" style="32" customWidth="1"/>
    <col min="3" max="3" width="77.69921875" style="32" customWidth="1"/>
    <col min="4" max="16384" width="9.09765625" style="32"/>
  </cols>
  <sheetData>
    <row r="2" spans="2:3" ht="15.6" thickBot="1">
      <c r="B2" s="33" t="s">
        <v>25</v>
      </c>
    </row>
    <row r="3" spans="2:3" ht="14.4" thickBot="1">
      <c r="B3" s="34" t="s">
        <v>28</v>
      </c>
      <c r="C3" s="35" t="s">
        <v>29</v>
      </c>
    </row>
    <row r="4" spans="2:3">
      <c r="B4" s="175" t="s">
        <v>26</v>
      </c>
      <c r="C4" s="36" t="s">
        <v>95</v>
      </c>
    </row>
    <row r="5" spans="2:3" ht="14.4" thickBot="1">
      <c r="B5" s="176"/>
      <c r="C5" s="37" t="s">
        <v>96</v>
      </c>
    </row>
    <row r="6" spans="2:3" ht="24">
      <c r="B6" s="177" t="s">
        <v>1</v>
      </c>
      <c r="C6" s="38" t="s">
        <v>97</v>
      </c>
    </row>
    <row r="7" spans="2:3" ht="14.4" thickBot="1">
      <c r="B7" s="178"/>
      <c r="C7" s="38" t="s">
        <v>98</v>
      </c>
    </row>
    <row r="8" spans="2:3">
      <c r="B8" s="175" t="s">
        <v>3</v>
      </c>
      <c r="C8" s="36" t="s">
        <v>99</v>
      </c>
    </row>
    <row r="9" spans="2:3" ht="14.4" thickBot="1">
      <c r="B9" s="176"/>
      <c r="C9" s="37" t="s">
        <v>100</v>
      </c>
    </row>
    <row r="10" spans="2:3" ht="14.1" customHeight="1">
      <c r="B10" s="175" t="s">
        <v>27</v>
      </c>
      <c r="C10" s="38" t="s">
        <v>101</v>
      </c>
    </row>
    <row r="11" spans="2:3">
      <c r="B11" s="179"/>
      <c r="C11" s="38" t="s">
        <v>102</v>
      </c>
    </row>
    <row r="12" spans="2:3">
      <c r="B12" s="179"/>
      <c r="C12" s="38" t="s">
        <v>103</v>
      </c>
    </row>
    <row r="13" spans="2:3" ht="24.6" thickBot="1">
      <c r="B13" s="176"/>
      <c r="C13" s="37" t="s">
        <v>104</v>
      </c>
    </row>
  </sheetData>
  <mergeCells count="4">
    <mergeCell ref="B4:B5"/>
    <mergeCell ref="B6:B7"/>
    <mergeCell ref="B8:B9"/>
    <mergeCell ref="B10:B1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4C133-6FD9-40FF-B82F-43E0CA26A568}">
  <dimension ref="B2:C19"/>
  <sheetViews>
    <sheetView showGridLines="0" zoomScale="115" zoomScaleNormal="115" workbookViewId="0">
      <selection activeCell="C24" sqref="C24"/>
    </sheetView>
  </sheetViews>
  <sheetFormatPr defaultColWidth="9.09765625" defaultRowHeight="13.8"/>
  <cols>
    <col min="1" max="1" width="4" style="32" customWidth="1"/>
    <col min="2" max="2" width="39.69921875" style="32" customWidth="1"/>
    <col min="3" max="3" width="14.09765625" style="32" customWidth="1"/>
    <col min="4" max="16384" width="9.09765625" style="32"/>
  </cols>
  <sheetData>
    <row r="2" spans="2:3" ht="16.350000000000001" customHeight="1" thickBot="1">
      <c r="B2" s="33" t="s">
        <v>32</v>
      </c>
    </row>
    <row r="3" spans="2:3" ht="16.350000000000001" customHeight="1" thickBot="1">
      <c r="B3" s="39" t="s">
        <v>33</v>
      </c>
      <c r="C3" s="40">
        <v>1369.8</v>
      </c>
    </row>
    <row r="4" spans="2:3" ht="16.350000000000001" customHeight="1">
      <c r="B4" s="41" t="s">
        <v>34</v>
      </c>
      <c r="C4" s="42">
        <v>1291.4000000000001</v>
      </c>
    </row>
    <row r="5" spans="2:3" ht="16.350000000000001" customHeight="1" thickBot="1">
      <c r="B5" s="43" t="s">
        <v>35</v>
      </c>
      <c r="C5" s="44">
        <v>78.400000000000006</v>
      </c>
    </row>
    <row r="6" spans="2:3" ht="16.350000000000001" customHeight="1"/>
    <row r="7" spans="2:3" ht="16.350000000000001" customHeight="1"/>
    <row r="8" spans="2:3" ht="16.350000000000001" customHeight="1" thickBot="1">
      <c r="B8" s="33" t="s">
        <v>43</v>
      </c>
    </row>
    <row r="9" spans="2:3" ht="16.350000000000001" customHeight="1" thickBot="1">
      <c r="B9" s="39" t="s">
        <v>36</v>
      </c>
      <c r="C9" s="45">
        <v>78.5</v>
      </c>
    </row>
    <row r="10" spans="2:3" ht="16.350000000000001" customHeight="1">
      <c r="B10" s="41" t="s">
        <v>37</v>
      </c>
      <c r="C10" s="46" t="s">
        <v>2</v>
      </c>
    </row>
    <row r="11" spans="2:3" ht="16.350000000000001" customHeight="1">
      <c r="B11" s="41" t="s">
        <v>38</v>
      </c>
      <c r="C11" s="46">
        <v>28.2</v>
      </c>
    </row>
    <row r="12" spans="2:3" ht="16.350000000000001" customHeight="1" thickBot="1">
      <c r="B12" s="43" t="s">
        <v>39</v>
      </c>
      <c r="C12" s="44">
        <v>50.3</v>
      </c>
    </row>
    <row r="13" spans="2:3" ht="16.350000000000001" customHeight="1"/>
    <row r="14" spans="2:3" ht="16.350000000000001" customHeight="1"/>
    <row r="15" spans="2:3" ht="16.350000000000001" customHeight="1" thickBot="1">
      <c r="B15" s="33" t="s">
        <v>44</v>
      </c>
    </row>
    <row r="16" spans="2:3" ht="16.350000000000001" customHeight="1" thickBot="1">
      <c r="B16" s="47" t="s">
        <v>40</v>
      </c>
      <c r="C16" s="48">
        <v>78.5</v>
      </c>
    </row>
    <row r="17" spans="2:3" ht="16.350000000000001" customHeight="1">
      <c r="B17" s="49" t="s">
        <v>41</v>
      </c>
      <c r="C17" s="50">
        <v>47.1</v>
      </c>
    </row>
    <row r="18" spans="2:3" ht="16.350000000000001" customHeight="1" thickBot="1">
      <c r="B18" s="51" t="s">
        <v>42</v>
      </c>
      <c r="C18" s="52">
        <v>31.4</v>
      </c>
    </row>
    <row r="19" spans="2:3" ht="16.350000000000001" customHeight="1"/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0872A-BBB1-4A4A-A28B-27CBB8DB53DA}">
  <dimension ref="B2"/>
  <sheetViews>
    <sheetView showGridLines="0" workbookViewId="0">
      <selection activeCell="P14" sqref="P14"/>
    </sheetView>
  </sheetViews>
  <sheetFormatPr defaultColWidth="9.09765625" defaultRowHeight="13.8"/>
  <cols>
    <col min="1" max="1" width="4.59765625" style="32" customWidth="1"/>
    <col min="2" max="16384" width="9.09765625" style="32"/>
  </cols>
  <sheetData>
    <row r="2" spans="2:2" ht="15">
      <c r="B2" s="33" t="s">
        <v>30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092B8-082D-4D0B-A968-40CFCE4C83D2}">
  <dimension ref="B3"/>
  <sheetViews>
    <sheetView showGridLines="0" workbookViewId="0">
      <selection activeCell="H27" sqref="H27"/>
    </sheetView>
  </sheetViews>
  <sheetFormatPr defaultColWidth="9.09765625" defaultRowHeight="13.8"/>
  <cols>
    <col min="1" max="1" width="4" style="32" customWidth="1"/>
    <col min="2" max="16384" width="9.09765625" style="32"/>
  </cols>
  <sheetData>
    <row r="3" spans="2:2" ht="15">
      <c r="B3" s="33" t="s">
        <v>31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E711D-8823-4E01-A47F-1C2E9CA3B478}">
  <dimension ref="B2:AF49"/>
  <sheetViews>
    <sheetView showGridLines="0" topLeftCell="A12" zoomScaleNormal="100" workbookViewId="0">
      <selection activeCell="Q18" sqref="Q18"/>
    </sheetView>
  </sheetViews>
  <sheetFormatPr defaultColWidth="9.09765625" defaultRowHeight="13.8"/>
  <cols>
    <col min="1" max="1" width="1.59765625" style="32" customWidth="1"/>
    <col min="2" max="2" width="5.19921875" style="32" customWidth="1"/>
    <col min="3" max="3" width="16.59765625" style="32" customWidth="1"/>
    <col min="4" max="16384" width="9.09765625" style="32"/>
  </cols>
  <sheetData>
    <row r="2" spans="3:3" ht="15">
      <c r="C2" s="33" t="s">
        <v>45</v>
      </c>
    </row>
    <row r="20" spans="3:3" ht="15">
      <c r="C20" s="33" t="s">
        <v>46</v>
      </c>
    </row>
    <row r="40" spans="2:32">
      <c r="C40" s="53" t="s">
        <v>58</v>
      </c>
    </row>
    <row r="41" spans="2:32">
      <c r="C41" s="54"/>
      <c r="D41" s="55">
        <v>2023</v>
      </c>
      <c r="E41" s="55">
        <v>2024</v>
      </c>
      <c r="F41" s="55">
        <v>2025</v>
      </c>
      <c r="G41" s="55">
        <v>2026</v>
      </c>
      <c r="H41" s="55">
        <v>2027</v>
      </c>
      <c r="I41" s="55">
        <v>2028</v>
      </c>
      <c r="J41" s="55">
        <v>2029</v>
      </c>
      <c r="K41" s="55">
        <v>2030</v>
      </c>
      <c r="L41" s="55">
        <v>2031</v>
      </c>
      <c r="M41" s="55">
        <v>2032</v>
      </c>
      <c r="N41" s="55">
        <v>2033</v>
      </c>
      <c r="O41" s="55">
        <v>2034</v>
      </c>
      <c r="P41" s="55">
        <v>2035</v>
      </c>
      <c r="Q41" s="55">
        <v>2036</v>
      </c>
      <c r="R41" s="55">
        <v>2037</v>
      </c>
      <c r="S41" s="55">
        <v>2038</v>
      </c>
      <c r="T41" s="55">
        <v>2039</v>
      </c>
      <c r="U41" s="55">
        <v>2040</v>
      </c>
      <c r="V41" s="55">
        <v>2041</v>
      </c>
      <c r="W41" s="55">
        <v>2042</v>
      </c>
      <c r="X41" s="55">
        <v>2043</v>
      </c>
      <c r="Y41" s="55">
        <v>2044</v>
      </c>
      <c r="Z41" s="55">
        <v>2045</v>
      </c>
      <c r="AA41" s="55">
        <v>2046</v>
      </c>
      <c r="AB41" s="55">
        <v>2047</v>
      </c>
      <c r="AC41" s="55">
        <v>2048</v>
      </c>
      <c r="AD41" s="55">
        <v>2049</v>
      </c>
      <c r="AE41" s="55">
        <v>2050</v>
      </c>
      <c r="AF41" s="55">
        <v>2051</v>
      </c>
    </row>
    <row r="42" spans="2:32">
      <c r="B42" s="54" t="s">
        <v>55</v>
      </c>
      <c r="D42" s="56">
        <v>2.5317633820553024E-2</v>
      </c>
      <c r="E42" s="56">
        <v>2.5372581230850341E-2</v>
      </c>
      <c r="F42" s="56">
        <v>2.5880032855467344E-2</v>
      </c>
      <c r="G42" s="56">
        <v>2.639763351257669E-2</v>
      </c>
      <c r="H42" s="56">
        <v>2.6925586182828226E-2</v>
      </c>
      <c r="I42" s="56">
        <v>3.8725366930667762E-2</v>
      </c>
      <c r="J42" s="56">
        <v>5.7312997084198104E-2</v>
      </c>
      <c r="K42" s="56">
        <v>0.18217888849923483</v>
      </c>
      <c r="L42" s="56">
        <v>0.31697290446991977</v>
      </c>
      <c r="M42" s="56">
        <v>0.47778162057554924</v>
      </c>
      <c r="N42" s="56">
        <v>0.47184942237667316</v>
      </c>
      <c r="O42" s="56">
        <v>0.48200738496615847</v>
      </c>
      <c r="P42" s="56">
        <v>0.49110758816412331</v>
      </c>
      <c r="Q42" s="56">
        <v>0.49012145692303755</v>
      </c>
      <c r="R42" s="56">
        <v>0.51074498945793456</v>
      </c>
      <c r="S42" s="56">
        <v>0.52174042285366184</v>
      </c>
      <c r="T42" s="56">
        <v>0.53159064744888229</v>
      </c>
      <c r="U42" s="56">
        <v>0.62340876331424411</v>
      </c>
      <c r="V42" s="56">
        <v>0.65894115849976942</v>
      </c>
      <c r="W42" s="56">
        <v>0.88398304776218606</v>
      </c>
      <c r="X42" s="56">
        <v>0.87606130713501318</v>
      </c>
      <c r="Y42" s="56">
        <v>0.91777112514514125</v>
      </c>
      <c r="Z42" s="56">
        <v>0.92900735670058165</v>
      </c>
      <c r="AA42" s="56">
        <v>0.94102532465448729</v>
      </c>
      <c r="AB42" s="56">
        <v>0.86283369183199143</v>
      </c>
      <c r="AC42" s="56">
        <v>0.83339955362089058</v>
      </c>
      <c r="AD42" s="56">
        <v>0.83044616358769097</v>
      </c>
      <c r="AE42" s="56">
        <v>0.84415369248326766</v>
      </c>
      <c r="AF42" s="56">
        <v>0.86044222972214679</v>
      </c>
    </row>
    <row r="43" spans="2:32">
      <c r="B43" s="54" t="s">
        <v>56</v>
      </c>
      <c r="D43" s="56">
        <v>4.3241730781225889E-2</v>
      </c>
      <c r="E43" s="56">
        <v>4.4795986511687494E-2</v>
      </c>
      <c r="F43" s="56">
        <v>4.569190624192123E-2</v>
      </c>
      <c r="G43" s="56">
        <v>4.6605744366759669E-2</v>
      </c>
      <c r="H43" s="56">
        <v>4.7537859254094865E-2</v>
      </c>
      <c r="I43" s="56">
        <v>6.8544399192008623E-2</v>
      </c>
      <c r="J43" s="56">
        <v>0.10130798450228096</v>
      </c>
      <c r="K43" s="56">
        <v>0.18221730975215181</v>
      </c>
      <c r="L43" s="56">
        <v>0.37941410694328648</v>
      </c>
      <c r="M43" s="56">
        <v>0.49494837690103283</v>
      </c>
      <c r="N43" s="56">
        <v>0.50464184636507925</v>
      </c>
      <c r="O43" s="56">
        <v>0.51539094600683211</v>
      </c>
      <c r="P43" s="56">
        <v>0.52524320460407403</v>
      </c>
      <c r="Q43" s="56">
        <v>0.51767319249628962</v>
      </c>
      <c r="R43" s="56">
        <v>0.54624056378734087</v>
      </c>
      <c r="S43" s="56">
        <v>0.55787585144991114</v>
      </c>
      <c r="T43" s="56">
        <v>1.0112327818914446</v>
      </c>
      <c r="U43" s="56">
        <v>1.4145109082727922</v>
      </c>
      <c r="V43" s="56">
        <v>2.5974366436649707</v>
      </c>
      <c r="W43" s="56">
        <v>2.3176088375839043</v>
      </c>
      <c r="X43" s="56">
        <v>3.0841264171203129</v>
      </c>
      <c r="Y43" s="56">
        <v>3.3157021213507596</v>
      </c>
      <c r="Z43" s="56">
        <v>3.3147344148625955</v>
      </c>
      <c r="AA43" s="56">
        <v>3.3824144453350526</v>
      </c>
      <c r="AB43" s="56">
        <v>3.1062091214514109</v>
      </c>
      <c r="AC43" s="56">
        <v>2.9909108439265313</v>
      </c>
      <c r="AD43" s="56">
        <v>4.3040345354681602</v>
      </c>
      <c r="AE43" s="56">
        <v>3.798652155965879</v>
      </c>
      <c r="AF43" s="56">
        <v>3.8758827693491646</v>
      </c>
    </row>
    <row r="44" spans="2:32">
      <c r="B44" s="54" t="s">
        <v>57</v>
      </c>
      <c r="D44" s="56">
        <v>0</v>
      </c>
      <c r="E44" s="56">
        <v>0</v>
      </c>
      <c r="F44" s="56">
        <v>0</v>
      </c>
      <c r="G44" s="56">
        <v>0</v>
      </c>
      <c r="H44" s="56">
        <v>0</v>
      </c>
      <c r="I44" s="56">
        <v>0</v>
      </c>
      <c r="J44" s="56">
        <v>0</v>
      </c>
      <c r="K44" s="56">
        <v>0</v>
      </c>
      <c r="L44" s="56">
        <v>0</v>
      </c>
      <c r="M44" s="56">
        <v>0</v>
      </c>
      <c r="N44" s="56">
        <v>2.2737367544323208E-18</v>
      </c>
      <c r="O44" s="56">
        <v>0</v>
      </c>
      <c r="P44" s="56">
        <v>0.16753425040822534</v>
      </c>
      <c r="Q44" s="56">
        <v>1.5450664018723574</v>
      </c>
      <c r="R44" s="56">
        <v>1.8705351721653702</v>
      </c>
      <c r="S44" s="56">
        <v>2.1695667132709566</v>
      </c>
      <c r="T44" s="56">
        <v>2.1547324588582484</v>
      </c>
      <c r="U44" s="56">
        <v>2.0522420664016652</v>
      </c>
      <c r="V44" s="56">
        <v>2.0608969673833011</v>
      </c>
      <c r="W44" s="56">
        <v>2.6035767549041595</v>
      </c>
      <c r="X44" s="56">
        <v>3.3142973091679688</v>
      </c>
      <c r="Y44" s="56">
        <v>3.5114069842077087</v>
      </c>
      <c r="Z44" s="56">
        <v>3.5052392289134771</v>
      </c>
      <c r="AA44" s="56">
        <v>3.5645715085251815</v>
      </c>
      <c r="AB44" s="56">
        <v>3.2895462514961875</v>
      </c>
      <c r="AC44" s="56">
        <v>3.1649041469214709</v>
      </c>
      <c r="AD44" s="56">
        <v>2.7541399333341001</v>
      </c>
      <c r="AE44" s="56">
        <v>2.3802173335289574</v>
      </c>
      <c r="AF44" s="56">
        <v>2.4271894475425628</v>
      </c>
    </row>
    <row r="45" spans="2:32">
      <c r="D45" s="57">
        <f t="shared" ref="D45:AF45" si="0">SUM(D42:D44)</f>
        <v>6.8559364601778916E-2</v>
      </c>
      <c r="E45" s="57">
        <f t="shared" si="0"/>
        <v>7.0168567742537838E-2</v>
      </c>
      <c r="F45" s="57">
        <f t="shared" si="0"/>
        <v>7.1571939097388571E-2</v>
      </c>
      <c r="G45" s="57">
        <f t="shared" si="0"/>
        <v>7.3003377879336362E-2</v>
      </c>
      <c r="H45" s="57">
        <f t="shared" si="0"/>
        <v>7.4463445436923098E-2</v>
      </c>
      <c r="I45" s="57">
        <f t="shared" si="0"/>
        <v>0.10726976612267639</v>
      </c>
      <c r="J45" s="57">
        <f t="shared" si="0"/>
        <v>0.15862098158647905</v>
      </c>
      <c r="K45" s="57">
        <f t="shared" si="0"/>
        <v>0.36439619825138664</v>
      </c>
      <c r="L45" s="57">
        <f t="shared" si="0"/>
        <v>0.69638701141320625</v>
      </c>
      <c r="M45" s="57">
        <f t="shared" si="0"/>
        <v>0.97272999747658206</v>
      </c>
      <c r="N45" s="57">
        <f t="shared" si="0"/>
        <v>0.97649126874175241</v>
      </c>
      <c r="O45" s="57">
        <f t="shared" si="0"/>
        <v>0.99739833097299058</v>
      </c>
      <c r="P45" s="57">
        <f t="shared" si="0"/>
        <v>1.1838850431764227</v>
      </c>
      <c r="Q45" s="57">
        <f t="shared" si="0"/>
        <v>2.5528610512916847</v>
      </c>
      <c r="R45" s="57">
        <f t="shared" si="0"/>
        <v>2.9275207254106457</v>
      </c>
      <c r="S45" s="57">
        <f t="shared" si="0"/>
        <v>3.2491829875745295</v>
      </c>
      <c r="T45" s="57">
        <f t="shared" si="0"/>
        <v>3.6975558881985755</v>
      </c>
      <c r="U45" s="57">
        <f t="shared" si="0"/>
        <v>4.0901617379887014</v>
      </c>
      <c r="V45" s="57">
        <f t="shared" si="0"/>
        <v>5.3172747695480407</v>
      </c>
      <c r="W45" s="57">
        <f t="shared" si="0"/>
        <v>5.8051686402502494</v>
      </c>
      <c r="X45" s="57">
        <f t="shared" si="0"/>
        <v>7.2744850334232947</v>
      </c>
      <c r="Y45" s="57">
        <f t="shared" si="0"/>
        <v>7.7448802307036093</v>
      </c>
      <c r="Z45" s="57">
        <f t="shared" si="0"/>
        <v>7.7489810004766539</v>
      </c>
      <c r="AA45" s="57">
        <f t="shared" si="0"/>
        <v>7.8880112785147212</v>
      </c>
      <c r="AB45" s="57">
        <f t="shared" si="0"/>
        <v>7.2585890647795903</v>
      </c>
      <c r="AC45" s="57">
        <f t="shared" si="0"/>
        <v>6.9892145444688927</v>
      </c>
      <c r="AD45" s="57">
        <f t="shared" si="0"/>
        <v>7.8886206323899515</v>
      </c>
      <c r="AE45" s="57">
        <f t="shared" si="0"/>
        <v>7.0230231819781039</v>
      </c>
      <c r="AF45" s="57">
        <f t="shared" si="0"/>
        <v>7.163514446613874</v>
      </c>
    </row>
    <row r="47" spans="2:32">
      <c r="B47" s="54" t="s">
        <v>59</v>
      </c>
      <c r="D47" s="56">
        <v>4.1135618761067347E-2</v>
      </c>
      <c r="E47" s="56">
        <v>4.21011406455227E-2</v>
      </c>
      <c r="F47" s="56">
        <v>4.2943163458433152E-2</v>
      </c>
      <c r="G47" s="56">
        <v>4.3802026727601813E-2</v>
      </c>
      <c r="H47" s="56">
        <v>4.4678067262153849E-2</v>
      </c>
      <c r="I47" s="56">
        <v>6.4361859673605831E-2</v>
      </c>
      <c r="J47" s="56">
        <v>9.5172588951887432E-2</v>
      </c>
      <c r="K47" s="56">
        <v>0.21863771895083198</v>
      </c>
      <c r="L47" s="56">
        <v>0.41783220684792372</v>
      </c>
      <c r="M47" s="56">
        <v>0.58363799848594911</v>
      </c>
      <c r="N47" s="56">
        <v>0.58589476124505147</v>
      </c>
      <c r="O47" s="56">
        <v>0.59843899858379435</v>
      </c>
      <c r="P47" s="56">
        <v>0.71033102590585362</v>
      </c>
      <c r="Q47" s="56">
        <v>1.5317166307750107</v>
      </c>
      <c r="R47" s="56">
        <v>1.7565124352463874</v>
      </c>
      <c r="S47" s="56">
        <v>1.624591493787265</v>
      </c>
      <c r="T47" s="56">
        <v>1.8487779440992878</v>
      </c>
      <c r="U47" s="56">
        <v>2.0450808689943507</v>
      </c>
      <c r="V47" s="56">
        <v>2.6586373847740208</v>
      </c>
      <c r="W47" s="56">
        <v>2.9025843201251251</v>
      </c>
      <c r="X47" s="56">
        <v>3.6372425167116473</v>
      </c>
      <c r="Y47" s="56">
        <v>3.8724401153518042</v>
      </c>
      <c r="Z47" s="56">
        <v>3.8744905002383265</v>
      </c>
      <c r="AA47" s="56">
        <v>3.9440056392573606</v>
      </c>
      <c r="AB47" s="56">
        <v>3.6292945323897947</v>
      </c>
      <c r="AC47" s="56">
        <v>3.4946072722344459</v>
      </c>
      <c r="AD47" s="56">
        <v>3.9443103161949757</v>
      </c>
      <c r="AE47" s="56">
        <v>3.511511590989052</v>
      </c>
      <c r="AF47" s="56">
        <v>3.5817572233069375</v>
      </c>
    </row>
    <row r="48" spans="2:32">
      <c r="B48" s="54" t="s">
        <v>60</v>
      </c>
      <c r="D48" s="56">
        <v>2.7423745840711569E-2</v>
      </c>
      <c r="E48" s="56">
        <v>2.8067427097015138E-2</v>
      </c>
      <c r="F48" s="56">
        <v>2.8628775638955436E-2</v>
      </c>
      <c r="G48" s="56">
        <v>2.9201351151734545E-2</v>
      </c>
      <c r="H48" s="56">
        <v>2.9785378174769235E-2</v>
      </c>
      <c r="I48" s="56">
        <v>4.2907906449070554E-2</v>
      </c>
      <c r="J48" s="56">
        <v>6.3448392634591622E-2</v>
      </c>
      <c r="K48" s="56">
        <v>0.14575847930055466</v>
      </c>
      <c r="L48" s="56">
        <v>0.27855480456528253</v>
      </c>
      <c r="M48" s="56">
        <v>0.38909199899063279</v>
      </c>
      <c r="N48" s="56">
        <v>0.39059650749670105</v>
      </c>
      <c r="O48" s="56">
        <v>0.39895933238919623</v>
      </c>
      <c r="P48" s="56">
        <v>0.47355401727056912</v>
      </c>
      <c r="Q48" s="56">
        <v>1.021144420516674</v>
      </c>
      <c r="R48" s="56">
        <v>1.1710082901642582</v>
      </c>
      <c r="S48" s="56">
        <v>1.624591493787265</v>
      </c>
      <c r="T48" s="56">
        <v>1.8487779440992878</v>
      </c>
      <c r="U48" s="56">
        <v>2.0450808689943507</v>
      </c>
      <c r="V48" s="56">
        <v>2.6586373847740208</v>
      </c>
      <c r="W48" s="56">
        <v>2.9025843201251251</v>
      </c>
      <c r="X48" s="56">
        <v>3.6372425167116473</v>
      </c>
      <c r="Y48" s="56">
        <v>3.8724401153518042</v>
      </c>
      <c r="Z48" s="56">
        <v>3.8744905002383265</v>
      </c>
      <c r="AA48" s="56">
        <v>3.9440056392573606</v>
      </c>
      <c r="AB48" s="56">
        <v>3.6292945323897947</v>
      </c>
      <c r="AC48" s="56">
        <v>3.4946072722344459</v>
      </c>
      <c r="AD48" s="56">
        <v>3.9443103161949757</v>
      </c>
      <c r="AE48" s="56">
        <v>3.511511590989052</v>
      </c>
      <c r="AF48" s="56">
        <v>3.5817572233069375</v>
      </c>
    </row>
    <row r="49" spans="4:32">
      <c r="D49" s="57">
        <f t="shared" ref="D49:AF49" si="1">SUM(D47:D48)</f>
        <v>6.8559364601778916E-2</v>
      </c>
      <c r="E49" s="57">
        <f t="shared" si="1"/>
        <v>7.0168567742537838E-2</v>
      </c>
      <c r="F49" s="57">
        <f t="shared" si="1"/>
        <v>7.1571939097388584E-2</v>
      </c>
      <c r="G49" s="57">
        <f t="shared" si="1"/>
        <v>7.3003377879336362E-2</v>
      </c>
      <c r="H49" s="57">
        <f t="shared" si="1"/>
        <v>7.4463445436923084E-2</v>
      </c>
      <c r="I49" s="57">
        <f t="shared" si="1"/>
        <v>0.10726976612267639</v>
      </c>
      <c r="J49" s="57">
        <f t="shared" si="1"/>
        <v>0.15862098158647905</v>
      </c>
      <c r="K49" s="57">
        <f t="shared" si="1"/>
        <v>0.36439619825138664</v>
      </c>
      <c r="L49" s="57">
        <f t="shared" si="1"/>
        <v>0.69638701141320625</v>
      </c>
      <c r="M49" s="57">
        <f t="shared" si="1"/>
        <v>0.97272999747658195</v>
      </c>
      <c r="N49" s="57">
        <f t="shared" si="1"/>
        <v>0.97649126874175252</v>
      </c>
      <c r="O49" s="57">
        <f t="shared" si="1"/>
        <v>0.99739833097299058</v>
      </c>
      <c r="P49" s="57">
        <f t="shared" si="1"/>
        <v>1.1838850431764227</v>
      </c>
      <c r="Q49" s="57">
        <f t="shared" si="1"/>
        <v>2.5528610512916847</v>
      </c>
      <c r="R49" s="57">
        <f t="shared" si="1"/>
        <v>2.9275207254106457</v>
      </c>
      <c r="S49" s="57">
        <f t="shared" si="1"/>
        <v>3.2491829875745299</v>
      </c>
      <c r="T49" s="57">
        <f t="shared" si="1"/>
        <v>3.6975558881985755</v>
      </c>
      <c r="U49" s="57">
        <f t="shared" si="1"/>
        <v>4.0901617379887014</v>
      </c>
      <c r="V49" s="57">
        <f t="shared" si="1"/>
        <v>5.3172747695480416</v>
      </c>
      <c r="W49" s="57">
        <f t="shared" si="1"/>
        <v>5.8051686402502503</v>
      </c>
      <c r="X49" s="57">
        <f t="shared" si="1"/>
        <v>7.2744850334232947</v>
      </c>
      <c r="Y49" s="57">
        <f t="shared" si="1"/>
        <v>7.7448802307036084</v>
      </c>
      <c r="Z49" s="57">
        <f t="shared" si="1"/>
        <v>7.7489810004766531</v>
      </c>
      <c r="AA49" s="57">
        <f t="shared" si="1"/>
        <v>7.8880112785147212</v>
      </c>
      <c r="AB49" s="57">
        <f t="shared" si="1"/>
        <v>7.2585890647795894</v>
      </c>
      <c r="AC49" s="57">
        <f t="shared" si="1"/>
        <v>6.9892145444688918</v>
      </c>
      <c r="AD49" s="57">
        <f t="shared" si="1"/>
        <v>7.8886206323899515</v>
      </c>
      <c r="AE49" s="57">
        <f t="shared" si="1"/>
        <v>7.0230231819781039</v>
      </c>
      <c r="AF49" s="57">
        <f t="shared" si="1"/>
        <v>7.1635144466138749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F2A04-00C5-4FB8-B78D-F7EA1A8A8EB8}">
  <dimension ref="B2:G13"/>
  <sheetViews>
    <sheetView showGridLines="0" workbookViewId="0">
      <selection activeCell="B9" sqref="B9:G9"/>
    </sheetView>
  </sheetViews>
  <sheetFormatPr defaultColWidth="9.09765625" defaultRowHeight="13.8"/>
  <cols>
    <col min="1" max="1" width="5.8984375" style="32" customWidth="1"/>
    <col min="2" max="7" width="19.5" style="32" customWidth="1"/>
    <col min="8" max="16384" width="9.09765625" style="32"/>
  </cols>
  <sheetData>
    <row r="2" spans="2:7" ht="14.4" thickBot="1">
      <c r="B2" s="31" t="s">
        <v>47</v>
      </c>
    </row>
    <row r="3" spans="2:7" ht="14.4" thickBot="1">
      <c r="B3" s="58"/>
      <c r="C3" s="59">
        <v>2022</v>
      </c>
      <c r="D3" s="59">
        <v>2023</v>
      </c>
      <c r="E3" s="59">
        <v>2024</v>
      </c>
      <c r="F3" s="60">
        <v>2025</v>
      </c>
      <c r="G3" s="60" t="s">
        <v>0</v>
      </c>
    </row>
    <row r="4" spans="2:7" ht="28.2" thickBot="1">
      <c r="B4" s="61" t="s">
        <v>4</v>
      </c>
      <c r="C4" s="62">
        <v>797397.13</v>
      </c>
      <c r="D4" s="62">
        <v>25784828.66</v>
      </c>
      <c r="E4" s="62">
        <v>30802379.569999997</v>
      </c>
      <c r="F4" s="63">
        <v>31671434.510000002</v>
      </c>
      <c r="G4" s="63">
        <f>SUM(C4:F4)</f>
        <v>89056039.870000005</v>
      </c>
    </row>
    <row r="5" spans="2:7" ht="15.6" thickBot="1">
      <c r="B5" s="61" t="s">
        <v>1</v>
      </c>
      <c r="C5" s="62">
        <v>0</v>
      </c>
      <c r="D5" s="62">
        <v>2000000</v>
      </c>
      <c r="E5" s="62">
        <v>5000000</v>
      </c>
      <c r="F5" s="63">
        <v>0</v>
      </c>
      <c r="G5" s="63">
        <f>SUM(C5:F5)</f>
        <v>7000000</v>
      </c>
    </row>
    <row r="6" spans="2:7" ht="28.2" thickBot="1">
      <c r="B6" s="61" t="s">
        <v>3</v>
      </c>
      <c r="C6" s="62">
        <v>0</v>
      </c>
      <c r="D6" s="62">
        <v>45582992.189999998</v>
      </c>
      <c r="E6" s="62">
        <v>54718057.629999995</v>
      </c>
      <c r="F6" s="63">
        <v>56460636.270000003</v>
      </c>
      <c r="G6" s="63">
        <f>SUM(C6:F6)</f>
        <v>156761686.09</v>
      </c>
    </row>
    <row r="7" spans="2:7" ht="42" thickBot="1">
      <c r="B7" s="61" t="s">
        <v>5</v>
      </c>
      <c r="C7" s="62">
        <v>0</v>
      </c>
      <c r="D7" s="62">
        <v>0</v>
      </c>
      <c r="E7" s="62">
        <v>0</v>
      </c>
      <c r="F7" s="63">
        <v>0</v>
      </c>
      <c r="G7" s="63">
        <f>SUM(C7:F7)</f>
        <v>0</v>
      </c>
    </row>
    <row r="8" spans="2:7" ht="15.6" thickBot="1">
      <c r="B8" s="64" t="s">
        <v>0</v>
      </c>
      <c r="C8" s="62">
        <f>SUM(C4:C7)</f>
        <v>797397.13</v>
      </c>
      <c r="D8" s="62">
        <f>SUM(D4:D7)</f>
        <v>73367820.849999994</v>
      </c>
      <c r="E8" s="62">
        <f>SUM(E4:E7)</f>
        <v>90520437.199999988</v>
      </c>
      <c r="F8" s="63">
        <f>SUM(F4:F7)</f>
        <v>88132070.780000001</v>
      </c>
      <c r="G8" s="63">
        <f>SUM(G4:G7)</f>
        <v>252817725.96000001</v>
      </c>
    </row>
    <row r="9" spans="2:7">
      <c r="B9" s="174" t="s">
        <v>12</v>
      </c>
      <c r="C9" s="174"/>
      <c r="D9" s="174"/>
      <c r="E9" s="174"/>
      <c r="F9" s="174"/>
      <c r="G9" s="174"/>
    </row>
    <row r="13" spans="2:7">
      <c r="B13" s="31" t="s">
        <v>48</v>
      </c>
    </row>
  </sheetData>
  <mergeCells count="1">
    <mergeCell ref="B9:G9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798FC-7B71-4A3E-9F5C-E202314C8379}">
  <dimension ref="B2:I43"/>
  <sheetViews>
    <sheetView showGridLines="0" zoomScale="85" zoomScaleNormal="85" workbookViewId="0">
      <selection activeCell="G41" sqref="G41"/>
    </sheetView>
  </sheetViews>
  <sheetFormatPr defaultColWidth="9.09765625" defaultRowHeight="13.8"/>
  <cols>
    <col min="1" max="1" width="4.69921875" style="32" customWidth="1"/>
    <col min="2" max="2" width="11.3984375" style="32" customWidth="1"/>
    <col min="3" max="7" width="16" style="32" customWidth="1"/>
    <col min="8" max="16384" width="9.09765625" style="32"/>
  </cols>
  <sheetData>
    <row r="2" spans="2:9" ht="14.4" thickBot="1">
      <c r="B2" s="31" t="s">
        <v>49</v>
      </c>
      <c r="I2" s="31" t="s">
        <v>50</v>
      </c>
    </row>
    <row r="3" spans="2:9" ht="55.8" thickBot="1">
      <c r="B3" s="69"/>
      <c r="C3" s="70" t="s">
        <v>4</v>
      </c>
      <c r="D3" s="70" t="s">
        <v>1</v>
      </c>
      <c r="E3" s="70" t="s">
        <v>3</v>
      </c>
      <c r="F3" s="70" t="s">
        <v>5</v>
      </c>
      <c r="G3" s="70" t="s">
        <v>0</v>
      </c>
    </row>
    <row r="4" spans="2:9" ht="15">
      <c r="B4" s="65">
        <v>44896</v>
      </c>
      <c r="C4" s="62">
        <v>797397.13</v>
      </c>
      <c r="D4" s="62">
        <v>0</v>
      </c>
      <c r="E4" s="62">
        <v>0</v>
      </c>
      <c r="F4" s="62">
        <v>0</v>
      </c>
      <c r="G4" s="63">
        <f t="shared" ref="G4:G41" si="0">SUM(C4:F4)</f>
        <v>797397.13</v>
      </c>
    </row>
    <row r="5" spans="2:9" ht="15">
      <c r="B5" s="65">
        <v>44927</v>
      </c>
      <c r="C5" s="62">
        <v>1449871.3600000001</v>
      </c>
      <c r="D5" s="62">
        <v>0</v>
      </c>
      <c r="E5" s="62">
        <v>0</v>
      </c>
      <c r="F5" s="62">
        <v>0</v>
      </c>
      <c r="G5" s="63">
        <f t="shared" si="0"/>
        <v>1449871.3600000001</v>
      </c>
    </row>
    <row r="6" spans="2:9" ht="15">
      <c r="B6" s="65">
        <v>44958</v>
      </c>
      <c r="C6" s="62">
        <v>388632.82</v>
      </c>
      <c r="D6" s="62">
        <v>0</v>
      </c>
      <c r="E6" s="62">
        <v>3869656.27</v>
      </c>
      <c r="F6" s="62">
        <v>0</v>
      </c>
      <c r="G6" s="63">
        <f t="shared" si="0"/>
        <v>4258289.09</v>
      </c>
    </row>
    <row r="7" spans="2:9" ht="15">
      <c r="B7" s="65">
        <v>44986</v>
      </c>
      <c r="C7" s="62">
        <v>1193023.73</v>
      </c>
      <c r="D7" s="62">
        <v>2000000</v>
      </c>
      <c r="E7" s="62">
        <v>2906293.9</v>
      </c>
      <c r="F7" s="62">
        <v>0</v>
      </c>
      <c r="G7" s="63">
        <f t="shared" si="0"/>
        <v>6099317.6299999999</v>
      </c>
    </row>
    <row r="8" spans="2:9" ht="15">
      <c r="B8" s="65">
        <v>45017</v>
      </c>
      <c r="C8" s="62">
        <v>3337491.68</v>
      </c>
      <c r="D8" s="62">
        <v>0</v>
      </c>
      <c r="E8" s="62">
        <v>3218999.03</v>
      </c>
      <c r="F8" s="62">
        <v>0</v>
      </c>
      <c r="G8" s="63">
        <f t="shared" si="0"/>
        <v>6556490.71</v>
      </c>
    </row>
    <row r="9" spans="2:9" ht="15">
      <c r="B9" s="65">
        <v>45047</v>
      </c>
      <c r="C9" s="62">
        <v>1867135.8</v>
      </c>
      <c r="D9" s="62">
        <v>0</v>
      </c>
      <c r="E9" s="62">
        <v>4841773.7699999996</v>
      </c>
      <c r="F9" s="62">
        <v>0</v>
      </c>
      <c r="G9" s="63">
        <f t="shared" si="0"/>
        <v>6708909.5699999994</v>
      </c>
    </row>
    <row r="10" spans="2:9" ht="15">
      <c r="B10" s="65">
        <v>45078</v>
      </c>
      <c r="C10" s="66">
        <v>2356241</v>
      </c>
      <c r="D10" s="62">
        <v>0</v>
      </c>
      <c r="E10" s="66">
        <v>4001419.83</v>
      </c>
      <c r="F10" s="62">
        <v>0</v>
      </c>
      <c r="G10" s="63">
        <f t="shared" si="0"/>
        <v>6357660.8300000001</v>
      </c>
    </row>
    <row r="11" spans="2:9" ht="15">
      <c r="B11" s="65">
        <v>45108</v>
      </c>
      <c r="C11" s="62">
        <v>538396.05000000005</v>
      </c>
      <c r="D11" s="62">
        <v>0</v>
      </c>
      <c r="E11" s="62">
        <v>1180815.33</v>
      </c>
      <c r="F11" s="62">
        <v>0</v>
      </c>
      <c r="G11" s="63">
        <f t="shared" si="0"/>
        <v>1719211.3800000001</v>
      </c>
    </row>
    <row r="12" spans="2:9" ht="15">
      <c r="B12" s="65">
        <v>45139</v>
      </c>
      <c r="C12" s="62">
        <v>2214246.36</v>
      </c>
      <c r="D12" s="62">
        <v>0</v>
      </c>
      <c r="E12" s="62">
        <v>4095262.39</v>
      </c>
      <c r="F12" s="62">
        <v>0</v>
      </c>
      <c r="G12" s="63">
        <f t="shared" si="0"/>
        <v>6309508.75</v>
      </c>
    </row>
    <row r="13" spans="2:9" ht="15">
      <c r="B13" s="65">
        <v>45170</v>
      </c>
      <c r="C13" s="62">
        <v>2487534.21</v>
      </c>
      <c r="D13" s="62">
        <v>0</v>
      </c>
      <c r="E13" s="62">
        <v>4055462.11</v>
      </c>
      <c r="F13" s="62">
        <v>0</v>
      </c>
      <c r="G13" s="63">
        <f t="shared" si="0"/>
        <v>6542996.3200000003</v>
      </c>
    </row>
    <row r="14" spans="2:9" ht="15">
      <c r="B14" s="65">
        <v>45200</v>
      </c>
      <c r="C14" s="62">
        <v>3370809.91</v>
      </c>
      <c r="D14" s="62">
        <v>0</v>
      </c>
      <c r="E14" s="62">
        <v>5683746.7299999995</v>
      </c>
      <c r="F14" s="62">
        <v>0</v>
      </c>
      <c r="G14" s="63">
        <f t="shared" si="0"/>
        <v>9054556.6400000006</v>
      </c>
    </row>
    <row r="15" spans="2:9" ht="15">
      <c r="B15" s="65">
        <v>45231</v>
      </c>
      <c r="C15" s="62">
        <v>3080314.31</v>
      </c>
      <c r="D15" s="62">
        <v>0</v>
      </c>
      <c r="E15" s="62">
        <v>5548395.3799999999</v>
      </c>
      <c r="F15" s="62">
        <v>0</v>
      </c>
      <c r="G15" s="63">
        <f t="shared" si="0"/>
        <v>8628709.6899999995</v>
      </c>
    </row>
    <row r="16" spans="2:9" ht="15">
      <c r="B16" s="65">
        <v>45261</v>
      </c>
      <c r="C16" s="66">
        <v>3501131.43</v>
      </c>
      <c r="D16" s="62">
        <v>0</v>
      </c>
      <c r="E16" s="66">
        <v>6181167.4500000002</v>
      </c>
      <c r="F16" s="62">
        <v>0</v>
      </c>
      <c r="G16" s="63">
        <f t="shared" si="0"/>
        <v>9682298.8800000008</v>
      </c>
    </row>
    <row r="17" spans="2:7" ht="15">
      <c r="B17" s="65">
        <v>45292</v>
      </c>
      <c r="C17" s="62">
        <v>2568982.42</v>
      </c>
      <c r="D17" s="62">
        <v>0</v>
      </c>
      <c r="E17" s="62">
        <v>4858195.78</v>
      </c>
      <c r="F17" s="62">
        <v>0</v>
      </c>
      <c r="G17" s="63">
        <f t="shared" si="0"/>
        <v>7427178.2000000002</v>
      </c>
    </row>
    <row r="18" spans="2:7" ht="15">
      <c r="B18" s="65">
        <v>45323</v>
      </c>
      <c r="C18" s="62">
        <v>2348362.94</v>
      </c>
      <c r="D18" s="62">
        <v>0</v>
      </c>
      <c r="E18" s="62">
        <v>5163565.8499999996</v>
      </c>
      <c r="F18" s="62">
        <v>0</v>
      </c>
      <c r="G18" s="63">
        <f t="shared" si="0"/>
        <v>7511928.7899999991</v>
      </c>
    </row>
    <row r="19" spans="2:7" ht="15">
      <c r="B19" s="65">
        <v>45352</v>
      </c>
      <c r="C19" s="62">
        <v>2147709.56</v>
      </c>
      <c r="D19" s="62">
        <v>0</v>
      </c>
      <c r="E19" s="62">
        <v>2984270</v>
      </c>
      <c r="F19" s="62">
        <v>0</v>
      </c>
      <c r="G19" s="63">
        <f t="shared" si="0"/>
        <v>5131979.5600000005</v>
      </c>
    </row>
    <row r="20" spans="2:7" ht="15">
      <c r="B20" s="65">
        <v>45383</v>
      </c>
      <c r="C20" s="62">
        <v>2565643.67</v>
      </c>
      <c r="D20" s="62">
        <v>0</v>
      </c>
      <c r="E20" s="62">
        <v>4452549.37</v>
      </c>
      <c r="F20" s="62">
        <v>0</v>
      </c>
      <c r="G20" s="63">
        <f t="shared" si="0"/>
        <v>7018193.04</v>
      </c>
    </row>
    <row r="21" spans="2:7" ht="15">
      <c r="B21" s="65">
        <v>45413</v>
      </c>
      <c r="C21" s="62">
        <v>2023876.2</v>
      </c>
      <c r="D21" s="62">
        <v>0</v>
      </c>
      <c r="E21" s="62">
        <v>4572713.74</v>
      </c>
      <c r="F21" s="62">
        <v>0</v>
      </c>
      <c r="G21" s="63">
        <f t="shared" si="0"/>
        <v>6596589.9400000004</v>
      </c>
    </row>
    <row r="22" spans="2:7" ht="15">
      <c r="B22" s="65">
        <v>45444</v>
      </c>
      <c r="C22" s="66">
        <v>2842054.39</v>
      </c>
      <c r="D22" s="62">
        <v>0</v>
      </c>
      <c r="E22" s="66">
        <v>3311154.4600000004</v>
      </c>
      <c r="F22" s="62">
        <v>0</v>
      </c>
      <c r="G22" s="63">
        <f t="shared" si="0"/>
        <v>6153208.8500000006</v>
      </c>
    </row>
    <row r="23" spans="2:7" ht="15">
      <c r="B23" s="65">
        <v>45474</v>
      </c>
      <c r="C23" s="62">
        <v>2308733.58</v>
      </c>
      <c r="D23" s="62">
        <v>0</v>
      </c>
      <c r="E23" s="62">
        <v>4544336.5499999989</v>
      </c>
      <c r="F23" s="62">
        <v>0</v>
      </c>
      <c r="G23" s="63">
        <f t="shared" si="0"/>
        <v>6853070.129999999</v>
      </c>
    </row>
    <row r="24" spans="2:7" ht="15">
      <c r="B24" s="65">
        <v>45505</v>
      </c>
      <c r="C24" s="62">
        <v>3189926.79</v>
      </c>
      <c r="D24" s="62">
        <v>5000000</v>
      </c>
      <c r="E24" s="62">
        <v>5566952.6699999999</v>
      </c>
      <c r="F24" s="62">
        <v>0</v>
      </c>
      <c r="G24" s="63">
        <f t="shared" si="0"/>
        <v>13756879.460000001</v>
      </c>
    </row>
    <row r="25" spans="2:7" ht="15">
      <c r="B25" s="65">
        <v>45536</v>
      </c>
      <c r="C25" s="62">
        <v>2821773.62</v>
      </c>
      <c r="D25" s="62">
        <v>0</v>
      </c>
      <c r="E25" s="62">
        <v>5085015.9500000011</v>
      </c>
      <c r="F25" s="62">
        <v>0</v>
      </c>
      <c r="G25" s="63">
        <f t="shared" si="0"/>
        <v>7906789.5700000012</v>
      </c>
    </row>
    <row r="26" spans="2:7" ht="15">
      <c r="B26" s="65">
        <v>45566</v>
      </c>
      <c r="C26" s="62">
        <v>3268573.4</v>
      </c>
      <c r="D26" s="62">
        <v>0</v>
      </c>
      <c r="E26" s="62">
        <v>5803333.1699999999</v>
      </c>
      <c r="F26" s="62">
        <v>0</v>
      </c>
      <c r="G26" s="63">
        <f t="shared" si="0"/>
        <v>9071906.5700000003</v>
      </c>
    </row>
    <row r="27" spans="2:7" ht="15">
      <c r="B27" s="65">
        <v>45597</v>
      </c>
      <c r="C27" s="62">
        <v>2888829.85</v>
      </c>
      <c r="D27" s="62">
        <v>0</v>
      </c>
      <c r="E27" s="62">
        <v>4400671.16</v>
      </c>
      <c r="F27" s="62">
        <v>0</v>
      </c>
      <c r="G27" s="63">
        <f t="shared" si="0"/>
        <v>7289501.0099999998</v>
      </c>
    </row>
    <row r="28" spans="2:7" ht="15">
      <c r="B28" s="65">
        <v>45627</v>
      </c>
      <c r="C28" s="66">
        <v>1827913.15</v>
      </c>
      <c r="D28" s="62">
        <v>0</v>
      </c>
      <c r="E28" s="66">
        <v>3975298.93</v>
      </c>
      <c r="F28" s="62">
        <v>0</v>
      </c>
      <c r="G28" s="63">
        <f t="shared" si="0"/>
        <v>5803212.0800000001</v>
      </c>
    </row>
    <row r="29" spans="2:7" ht="15">
      <c r="B29" s="65">
        <v>45658</v>
      </c>
      <c r="C29" s="62">
        <v>3222679.57</v>
      </c>
      <c r="D29" s="62">
        <v>0</v>
      </c>
      <c r="E29" s="62">
        <v>6016457.2700000005</v>
      </c>
      <c r="F29" s="62">
        <v>0</v>
      </c>
      <c r="G29" s="63">
        <f t="shared" si="0"/>
        <v>9239136.8399999999</v>
      </c>
    </row>
    <row r="30" spans="2:7" ht="15">
      <c r="B30" s="67">
        <v>45689</v>
      </c>
      <c r="C30" s="62">
        <v>3176590.34</v>
      </c>
      <c r="D30" s="62">
        <v>0</v>
      </c>
      <c r="E30" s="62">
        <v>5472632.7399999993</v>
      </c>
      <c r="F30" s="62">
        <v>0</v>
      </c>
      <c r="G30" s="63">
        <f t="shared" si="0"/>
        <v>8649223.0799999982</v>
      </c>
    </row>
    <row r="31" spans="2:7" ht="15">
      <c r="B31" s="67">
        <v>45717</v>
      </c>
      <c r="C31" s="62">
        <v>2766107.36</v>
      </c>
      <c r="D31" s="62">
        <v>0</v>
      </c>
      <c r="E31" s="62">
        <v>4377407.0199999996</v>
      </c>
      <c r="F31" s="62">
        <v>0</v>
      </c>
      <c r="G31" s="63">
        <f t="shared" si="0"/>
        <v>7143514.379999999</v>
      </c>
    </row>
    <row r="32" spans="2:7" ht="15">
      <c r="B32" s="67">
        <v>45748</v>
      </c>
      <c r="C32" s="62">
        <v>3108288.25</v>
      </c>
      <c r="D32" s="62">
        <v>0</v>
      </c>
      <c r="E32" s="62">
        <v>6020667.7800000003</v>
      </c>
      <c r="F32" s="62">
        <v>0</v>
      </c>
      <c r="G32" s="63">
        <f t="shared" si="0"/>
        <v>9128956.0300000012</v>
      </c>
    </row>
    <row r="33" spans="2:7" ht="15">
      <c r="B33" s="67">
        <v>45778</v>
      </c>
      <c r="C33" s="62">
        <v>2225545.73</v>
      </c>
      <c r="D33" s="62">
        <v>0</v>
      </c>
      <c r="E33" s="62">
        <v>4851832.63</v>
      </c>
      <c r="F33" s="62">
        <v>0</v>
      </c>
      <c r="G33" s="63">
        <f t="shared" si="0"/>
        <v>7077378.3599999994</v>
      </c>
    </row>
    <row r="34" spans="2:7" ht="15">
      <c r="B34" s="67">
        <v>45809</v>
      </c>
      <c r="C34" s="66">
        <v>2175800.52</v>
      </c>
      <c r="D34" s="62">
        <v>0</v>
      </c>
      <c r="E34" s="66">
        <v>1828633.79</v>
      </c>
      <c r="F34" s="62">
        <v>0</v>
      </c>
      <c r="G34" s="63">
        <f t="shared" si="0"/>
        <v>4004434.31</v>
      </c>
    </row>
    <row r="35" spans="2:7" ht="15">
      <c r="B35" s="67">
        <v>45839</v>
      </c>
      <c r="C35" s="62">
        <v>2474744.87</v>
      </c>
      <c r="D35" s="62">
        <v>0</v>
      </c>
      <c r="E35" s="62">
        <v>5482945.1700000009</v>
      </c>
      <c r="F35" s="62">
        <v>0</v>
      </c>
      <c r="G35" s="63">
        <f t="shared" si="0"/>
        <v>7957690.040000001</v>
      </c>
    </row>
    <row r="36" spans="2:7" ht="15">
      <c r="B36" s="67">
        <v>45870</v>
      </c>
      <c r="C36" s="62">
        <v>2757805.33</v>
      </c>
      <c r="D36" s="62">
        <v>0</v>
      </c>
      <c r="E36" s="62">
        <v>5250366.8599999994</v>
      </c>
      <c r="F36" s="62">
        <v>0</v>
      </c>
      <c r="G36" s="63">
        <f t="shared" si="0"/>
        <v>8008172.1899999995</v>
      </c>
    </row>
    <row r="37" spans="2:7" ht="15">
      <c r="B37" s="67">
        <v>45901</v>
      </c>
      <c r="C37" s="62">
        <v>2777376.1</v>
      </c>
      <c r="D37" s="62">
        <v>0</v>
      </c>
      <c r="E37" s="62">
        <v>3656236.87</v>
      </c>
      <c r="F37" s="62">
        <v>0</v>
      </c>
      <c r="G37" s="63">
        <f t="shared" si="0"/>
        <v>6433612.9700000007</v>
      </c>
    </row>
    <row r="38" spans="2:7" ht="15">
      <c r="B38" s="67">
        <v>45931</v>
      </c>
      <c r="C38" s="62">
        <v>2077145.59</v>
      </c>
      <c r="D38" s="62">
        <v>0</v>
      </c>
      <c r="E38" s="62">
        <v>4699688.4700000007</v>
      </c>
      <c r="F38" s="62">
        <v>0</v>
      </c>
      <c r="G38" s="63">
        <f t="shared" si="0"/>
        <v>6776834.0600000005</v>
      </c>
    </row>
    <row r="39" spans="2:7" ht="15">
      <c r="B39" s="67">
        <v>45962</v>
      </c>
      <c r="C39" s="62">
        <v>2769812.78</v>
      </c>
      <c r="D39" s="62">
        <v>0</v>
      </c>
      <c r="E39" s="62">
        <v>3895835.46</v>
      </c>
      <c r="F39" s="62">
        <v>0</v>
      </c>
      <c r="G39" s="63">
        <f t="shared" si="0"/>
        <v>6665648.2400000002</v>
      </c>
    </row>
    <row r="40" spans="2:7" ht="15">
      <c r="B40" s="67">
        <v>45992</v>
      </c>
      <c r="C40" s="62">
        <v>2139538.0699999998</v>
      </c>
      <c r="D40" s="62">
        <v>0</v>
      </c>
      <c r="E40" s="62">
        <v>4907932.21</v>
      </c>
      <c r="F40" s="62">
        <v>0</v>
      </c>
      <c r="G40" s="63">
        <f t="shared" si="0"/>
        <v>7047470.2799999993</v>
      </c>
    </row>
    <row r="41" spans="2:7" ht="15">
      <c r="B41" s="68" t="s">
        <v>0</v>
      </c>
      <c r="C41" s="62">
        <f>SUM(C4:C40)</f>
        <v>89056039.86999999</v>
      </c>
      <c r="D41" s="62">
        <f>SUM(D4:D40)</f>
        <v>7000000</v>
      </c>
      <c r="E41" s="62">
        <f>SUM(E4:E40)</f>
        <v>156761686.09</v>
      </c>
      <c r="F41" s="62">
        <f t="shared" ref="F41" si="1">SUM(F4:F38)</f>
        <v>0</v>
      </c>
      <c r="G41" s="63">
        <f t="shared" si="0"/>
        <v>252817725.95999998</v>
      </c>
    </row>
    <row r="42" spans="2:7" ht="15" customHeight="1">
      <c r="B42" s="71" t="s">
        <v>12</v>
      </c>
      <c r="C42" s="71"/>
      <c r="D42" s="71"/>
      <c r="E42" s="71"/>
      <c r="F42" s="71"/>
      <c r="G42" s="71"/>
    </row>
    <row r="43" spans="2:7" ht="15" customHeight="1">
      <c r="B43" s="174"/>
      <c r="C43" s="174"/>
      <c r="D43" s="174"/>
      <c r="E43" s="174"/>
      <c r="F43" s="174"/>
      <c r="G43" s="174"/>
    </row>
  </sheetData>
  <mergeCells count="1">
    <mergeCell ref="B43:G43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07BA2-4604-42BF-B69A-F4E950D3CBF3}">
  <dimension ref="B2"/>
  <sheetViews>
    <sheetView showGridLines="0" workbookViewId="0"/>
  </sheetViews>
  <sheetFormatPr defaultColWidth="9.09765625" defaultRowHeight="13.8"/>
  <cols>
    <col min="1" max="1" width="4.8984375" style="32" customWidth="1"/>
    <col min="2" max="16384" width="9.09765625" style="32"/>
  </cols>
  <sheetData>
    <row r="2" spans="2:2">
      <c r="B2" s="31" t="s">
        <v>51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03243-232F-4EB4-B746-224314228D7B}">
  <dimension ref="B3:G24"/>
  <sheetViews>
    <sheetView showGridLines="0" zoomScaleNormal="100" workbookViewId="0">
      <selection activeCell="B14" sqref="B14"/>
    </sheetView>
  </sheetViews>
  <sheetFormatPr defaultColWidth="9.09765625" defaultRowHeight="13.8"/>
  <cols>
    <col min="1" max="1" width="9.09765625" style="32"/>
    <col min="2" max="2" width="56.796875" style="32" customWidth="1"/>
    <col min="3" max="7" width="19.19921875" style="32" customWidth="1"/>
    <col min="8" max="8" width="9.09765625" style="32"/>
    <col min="9" max="9" width="21.3984375" style="32" customWidth="1"/>
    <col min="10" max="10" width="12.59765625" style="32" bestFit="1" customWidth="1"/>
    <col min="11" max="11" width="19" style="32" customWidth="1"/>
    <col min="12" max="12" width="9.5" style="32" bestFit="1" customWidth="1"/>
    <col min="13" max="16384" width="9.09765625" style="32"/>
  </cols>
  <sheetData>
    <row r="3" spans="2:7" ht="17.399999999999999" thickBot="1">
      <c r="B3" s="31" t="s">
        <v>53</v>
      </c>
      <c r="C3" s="72"/>
      <c r="D3" s="72"/>
      <c r="E3" s="72"/>
      <c r="F3" s="72"/>
      <c r="G3" s="72"/>
    </row>
    <row r="4" spans="2:7" ht="30.45" customHeight="1">
      <c r="B4" s="73" t="s">
        <v>17</v>
      </c>
      <c r="C4" s="74">
        <v>2022</v>
      </c>
      <c r="D4" s="74">
        <v>2023</v>
      </c>
      <c r="E4" s="74">
        <v>2024</v>
      </c>
      <c r="F4" s="74">
        <v>2025</v>
      </c>
      <c r="G4" s="74" t="s">
        <v>0</v>
      </c>
    </row>
    <row r="5" spans="2:7" ht="33" customHeight="1" thickBot="1">
      <c r="B5" s="75" t="s">
        <v>6</v>
      </c>
      <c r="C5" s="76">
        <v>797397.13</v>
      </c>
      <c r="D5" s="76">
        <v>73367820.849999994</v>
      </c>
      <c r="E5" s="76">
        <v>90520437.199999988</v>
      </c>
      <c r="F5" s="76">
        <v>88132070.780000001</v>
      </c>
      <c r="G5" s="76">
        <f>SUM(C5:F5)</f>
        <v>252817725.95999998</v>
      </c>
    </row>
    <row r="6" spans="2:7" ht="33" customHeight="1" thickBot="1">
      <c r="B6" s="77" t="s">
        <v>7</v>
      </c>
      <c r="C6" s="78">
        <f>C5</f>
        <v>797397.13</v>
      </c>
      <c r="D6" s="78">
        <v>25784828.66</v>
      </c>
      <c r="E6" s="78">
        <v>7065054.9199999999</v>
      </c>
      <c r="F6" s="78">
        <v>0</v>
      </c>
      <c r="G6" s="78">
        <f>SUM(C6:F6)</f>
        <v>33647280.710000001</v>
      </c>
    </row>
    <row r="7" spans="2:7" ht="33" customHeight="1" thickBot="1">
      <c r="B7" s="77" t="s">
        <v>61</v>
      </c>
      <c r="C7" s="79">
        <v>0</v>
      </c>
      <c r="D7" s="78">
        <f>D5-D6</f>
        <v>47582992.189999998</v>
      </c>
      <c r="E7" s="78">
        <f>E5-E6</f>
        <v>83455382.279999986</v>
      </c>
      <c r="F7" s="78">
        <f>F5</f>
        <v>88132070.780000001</v>
      </c>
      <c r="G7" s="78">
        <f>SUM(C7:F7)</f>
        <v>219170445.25</v>
      </c>
    </row>
    <row r="8" spans="2:7" ht="33" customHeight="1" thickBot="1">
      <c r="B8" s="168" t="s">
        <v>14</v>
      </c>
      <c r="C8" s="169"/>
      <c r="D8" s="169"/>
      <c r="E8" s="169"/>
      <c r="F8" s="169"/>
      <c r="G8" s="170"/>
    </row>
    <row r="9" spans="2:7" ht="33" customHeight="1" thickBot="1">
      <c r="B9" s="77" t="s">
        <v>15</v>
      </c>
      <c r="C9" s="78">
        <f>ROUND(C5*60%,2)</f>
        <v>478438.28</v>
      </c>
      <c r="D9" s="78">
        <f>ROUND(D5*60%,2)</f>
        <v>44020692.509999998</v>
      </c>
      <c r="E9" s="78">
        <v>45086071.990000002</v>
      </c>
      <c r="F9" s="78">
        <v>47095990.880000003</v>
      </c>
      <c r="G9" s="78">
        <f t="shared" ref="G9:G10" si="0">SUM(C9:F9)</f>
        <v>136681193.66</v>
      </c>
    </row>
    <row r="10" spans="2:7" ht="33" customHeight="1" thickBot="1">
      <c r="B10" s="77" t="s">
        <v>16</v>
      </c>
      <c r="C10" s="78">
        <f>C5-C9</f>
        <v>318958.84999999998</v>
      </c>
      <c r="D10" s="78">
        <f>D5-D9</f>
        <v>29347128.339999996</v>
      </c>
      <c r="E10" s="78">
        <f>E5-E9</f>
        <v>45434365.209999986</v>
      </c>
      <c r="F10" s="78">
        <f>F5-F9</f>
        <v>41036079.899999999</v>
      </c>
      <c r="G10" s="78">
        <f t="shared" si="0"/>
        <v>116136532.29999998</v>
      </c>
    </row>
    <row r="11" spans="2:7" ht="33" customHeight="1" thickBot="1">
      <c r="B11" s="168" t="s">
        <v>54</v>
      </c>
      <c r="C11" s="169"/>
      <c r="D11" s="169"/>
      <c r="E11" s="169"/>
      <c r="F11" s="169"/>
      <c r="G11" s="170"/>
    </row>
    <row r="12" spans="2:7" ht="33" customHeight="1" thickBot="1">
      <c r="B12" s="77" t="s">
        <v>13</v>
      </c>
      <c r="C12" s="78">
        <f>C6</f>
        <v>797397.13</v>
      </c>
      <c r="D12" s="78">
        <f>D6</f>
        <v>25784828.66</v>
      </c>
      <c r="E12" s="78">
        <f>E6</f>
        <v>7065054.9199999999</v>
      </c>
      <c r="F12" s="79">
        <v>0</v>
      </c>
      <c r="G12" s="78">
        <f>SUM(C12:F12)</f>
        <v>33647280.710000001</v>
      </c>
    </row>
    <row r="13" spans="2:7" ht="33" customHeight="1" thickBot="1">
      <c r="B13" s="77" t="s">
        <v>18</v>
      </c>
      <c r="C13" s="79">
        <v>0</v>
      </c>
      <c r="D13" s="79">
        <v>0</v>
      </c>
      <c r="E13" s="79">
        <v>0</v>
      </c>
      <c r="F13" s="78">
        <v>31490653.289999999</v>
      </c>
      <c r="G13" s="80">
        <f>SUM(C13:F13)</f>
        <v>31490653.289999999</v>
      </c>
    </row>
    <row r="14" spans="2:7" ht="33" customHeight="1" thickBot="1">
      <c r="B14" s="77" t="s">
        <v>52</v>
      </c>
      <c r="C14" s="79">
        <v>0</v>
      </c>
      <c r="D14" s="79">
        <v>0</v>
      </c>
      <c r="E14" s="79">
        <v>0</v>
      </c>
      <c r="F14" s="78">
        <v>109972545.75</v>
      </c>
      <c r="G14" s="78">
        <f>SUM(C14:F14)</f>
        <v>109972545.75</v>
      </c>
    </row>
    <row r="15" spans="2:7" ht="33" customHeight="1" thickBot="1">
      <c r="B15" s="171" t="s">
        <v>105</v>
      </c>
      <c r="C15" s="172"/>
      <c r="D15" s="172"/>
      <c r="E15" s="172"/>
      <c r="F15" s="173"/>
      <c r="G15" s="78">
        <f>G5-G12-G13-G14</f>
        <v>77707246.209999979</v>
      </c>
    </row>
    <row r="16" spans="2:7">
      <c r="B16" s="32" t="s">
        <v>8</v>
      </c>
    </row>
    <row r="17" spans="2:2">
      <c r="B17" s="32" t="s">
        <v>9</v>
      </c>
    </row>
    <row r="18" spans="2:2">
      <c r="B18" s="32" t="s">
        <v>10</v>
      </c>
    </row>
    <row r="19" spans="2:2">
      <c r="B19" s="81" t="s">
        <v>19</v>
      </c>
    </row>
    <row r="20" spans="2:2">
      <c r="B20" s="81" t="s">
        <v>20</v>
      </c>
    </row>
    <row r="21" spans="2:2" ht="16.2">
      <c r="B21" s="82" t="s">
        <v>106</v>
      </c>
    </row>
    <row r="22" spans="2:2">
      <c r="B22" s="32" t="s">
        <v>11</v>
      </c>
    </row>
    <row r="24" spans="2:2">
      <c r="B24" s="83"/>
    </row>
  </sheetData>
  <mergeCells count="3">
    <mergeCell ref="B11:G11"/>
    <mergeCell ref="B15:F15"/>
    <mergeCell ref="B8:G8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96097-60E5-43C5-8D17-BBD239A88348}">
  <dimension ref="B3:G16"/>
  <sheetViews>
    <sheetView showGridLines="0" zoomScale="115" zoomScaleNormal="115" workbookViewId="0">
      <selection activeCell="B4" sqref="B4"/>
    </sheetView>
  </sheetViews>
  <sheetFormatPr defaultColWidth="9.09765625" defaultRowHeight="13.8"/>
  <cols>
    <col min="1" max="1" width="9.09765625" style="32"/>
    <col min="2" max="2" width="56.796875" style="32" customWidth="1"/>
    <col min="3" max="7" width="19.19921875" style="32" customWidth="1"/>
    <col min="8" max="8" width="9.09765625" style="32"/>
    <col min="9" max="9" width="21.3984375" style="32" customWidth="1"/>
    <col min="10" max="10" width="12.59765625" style="32" bestFit="1" customWidth="1"/>
    <col min="11" max="11" width="19" style="32" customWidth="1"/>
    <col min="12" max="12" width="9.5" style="32" bestFit="1" customWidth="1"/>
    <col min="13" max="16384" width="9.09765625" style="32"/>
  </cols>
  <sheetData>
    <row r="3" spans="2:7" ht="17.399999999999999" thickBot="1">
      <c r="B3" s="31" t="s">
        <v>195</v>
      </c>
      <c r="C3" s="72"/>
      <c r="D3" s="72"/>
      <c r="E3" s="72"/>
      <c r="F3" s="72"/>
      <c r="G3" s="72"/>
    </row>
    <row r="4" spans="2:7" ht="14.4" thickBot="1">
      <c r="B4" s="95" t="s">
        <v>181</v>
      </c>
      <c r="C4" s="96" t="s">
        <v>182</v>
      </c>
      <c r="D4" s="97" t="s">
        <v>183</v>
      </c>
    </row>
    <row r="5" spans="2:7" ht="14.4" thickBot="1">
      <c r="B5" s="98" t="s">
        <v>184</v>
      </c>
      <c r="C5" s="99">
        <v>1076</v>
      </c>
      <c r="D5" s="100">
        <v>0.35749999999999998</v>
      </c>
    </row>
    <row r="6" spans="2:7" ht="14.4" thickBot="1">
      <c r="B6" s="101" t="s">
        <v>185</v>
      </c>
      <c r="C6" s="93">
        <v>45.5</v>
      </c>
      <c r="D6" s="102">
        <v>1.5100000000000001E-2</v>
      </c>
    </row>
    <row r="7" spans="2:7" ht="14.4" thickBot="1">
      <c r="B7" s="98" t="s">
        <v>186</v>
      </c>
      <c r="C7" s="103">
        <v>27.5</v>
      </c>
      <c r="D7" s="100">
        <v>9.1000000000000004E-3</v>
      </c>
    </row>
    <row r="8" spans="2:7" ht="27" thickBot="1">
      <c r="B8" s="101" t="s">
        <v>187</v>
      </c>
      <c r="C8" s="93">
        <v>8.1</v>
      </c>
      <c r="D8" s="102">
        <v>2.7000000000000001E-3</v>
      </c>
    </row>
    <row r="9" spans="2:7" ht="14.4" thickBot="1">
      <c r="B9" s="98" t="s">
        <v>188</v>
      </c>
      <c r="C9" s="103">
        <v>201.3</v>
      </c>
      <c r="D9" s="100">
        <v>6.6900000000000001E-2</v>
      </c>
    </row>
    <row r="10" spans="2:7" ht="14.4" thickBot="1">
      <c r="B10" s="101" t="s">
        <v>189</v>
      </c>
      <c r="C10" s="93">
        <v>679</v>
      </c>
      <c r="D10" s="102">
        <v>0.22559999999999999</v>
      </c>
    </row>
    <row r="11" spans="2:7" ht="14.4" thickBot="1">
      <c r="B11" s="98" t="s">
        <v>190</v>
      </c>
      <c r="C11" s="103">
        <v>311.60000000000002</v>
      </c>
      <c r="D11" s="100">
        <v>0.10349999999999999</v>
      </c>
    </row>
    <row r="12" spans="2:7" ht="14.4" thickBot="1">
      <c r="B12" s="101" t="s">
        <v>191</v>
      </c>
      <c r="C12" s="93">
        <v>225.8</v>
      </c>
      <c r="D12" s="102">
        <v>7.4999999999999997E-2</v>
      </c>
    </row>
    <row r="13" spans="2:7" ht="14.4" thickBot="1">
      <c r="B13" s="98" t="s">
        <v>192</v>
      </c>
      <c r="C13" s="103">
        <v>45</v>
      </c>
      <c r="D13" s="100">
        <v>1.49E-2</v>
      </c>
    </row>
    <row r="14" spans="2:7" ht="14.4" thickBot="1">
      <c r="B14" s="101" t="s">
        <v>193</v>
      </c>
      <c r="C14" s="93">
        <v>287.8</v>
      </c>
      <c r="D14" s="102">
        <v>9.5600000000000004E-2</v>
      </c>
    </row>
    <row r="15" spans="2:7" ht="14.4" thickBot="1">
      <c r="B15" s="98" t="s">
        <v>194</v>
      </c>
      <c r="C15" s="103">
        <v>102.1</v>
      </c>
      <c r="D15" s="100">
        <v>3.39E-2</v>
      </c>
    </row>
    <row r="16" spans="2:7" ht="14.4" thickBot="1">
      <c r="B16" s="104" t="s">
        <v>0</v>
      </c>
      <c r="C16" s="105">
        <v>3009.7</v>
      </c>
      <c r="D16" s="106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3FB5C-3DA4-4B5A-BC32-A959936625FF}">
  <dimension ref="A1:F19"/>
  <sheetViews>
    <sheetView showGridLines="0" workbookViewId="0">
      <selection activeCell="E26" sqref="E26"/>
    </sheetView>
  </sheetViews>
  <sheetFormatPr defaultRowHeight="13.8"/>
  <cols>
    <col min="1" max="1" width="57.59765625" customWidth="1"/>
    <col min="2" max="2" width="9.09765625" style="119" customWidth="1"/>
    <col min="3" max="3" width="18.8984375" style="119" customWidth="1"/>
    <col min="4" max="4" width="48.5" customWidth="1"/>
    <col min="5" max="5" width="101.59765625" customWidth="1"/>
    <col min="6" max="6" width="15.09765625" bestFit="1" customWidth="1"/>
    <col min="7" max="7" width="9.09765625" customWidth="1"/>
  </cols>
  <sheetData>
    <row r="1" spans="1:5">
      <c r="A1" s="122" t="s">
        <v>251</v>
      </c>
      <c r="B1" s="123" t="s">
        <v>252</v>
      </c>
      <c r="C1" s="123" t="s">
        <v>253</v>
      </c>
      <c r="D1" s="129" t="s">
        <v>254</v>
      </c>
      <c r="E1" s="130" t="s">
        <v>255</v>
      </c>
    </row>
    <row r="2" spans="1:5" ht="15">
      <c r="A2" s="121" t="s">
        <v>4</v>
      </c>
      <c r="B2" s="117">
        <v>2022</v>
      </c>
      <c r="C2" s="120">
        <v>797397.13</v>
      </c>
      <c r="D2" s="131" t="s">
        <v>256</v>
      </c>
      <c r="E2" s="132"/>
    </row>
    <row r="3" spans="1:5" ht="15">
      <c r="A3" s="121" t="s">
        <v>1</v>
      </c>
      <c r="B3" s="117">
        <v>2022</v>
      </c>
      <c r="C3" s="120"/>
      <c r="D3" s="131"/>
      <c r="E3" s="133"/>
    </row>
    <row r="4" spans="1:5" ht="15">
      <c r="A4" s="121" t="s">
        <v>3</v>
      </c>
      <c r="B4" s="117">
        <v>2022</v>
      </c>
      <c r="C4" s="120"/>
      <c r="D4" s="131"/>
      <c r="E4" s="133"/>
    </row>
    <row r="5" spans="1:5" ht="15">
      <c r="A5" s="121" t="s">
        <v>259</v>
      </c>
      <c r="B5" s="117">
        <v>2022</v>
      </c>
      <c r="C5" s="120"/>
      <c r="D5" s="131"/>
      <c r="E5" s="133"/>
    </row>
    <row r="6" spans="1:5" ht="15">
      <c r="A6" s="121" t="s">
        <v>4</v>
      </c>
      <c r="B6" s="117">
        <v>2023</v>
      </c>
      <c r="C6" s="120">
        <v>25784828.66</v>
      </c>
      <c r="D6" s="131" t="s">
        <v>256</v>
      </c>
      <c r="E6" s="132"/>
    </row>
    <row r="7" spans="1:5" ht="15">
      <c r="A7" s="121" t="s">
        <v>1</v>
      </c>
      <c r="B7" s="117">
        <v>2023</v>
      </c>
      <c r="C7" s="120">
        <v>2000000</v>
      </c>
      <c r="D7" s="131" t="s">
        <v>257</v>
      </c>
      <c r="E7" s="133"/>
    </row>
    <row r="8" spans="1:5" ht="15">
      <c r="A8" s="121" t="s">
        <v>3</v>
      </c>
      <c r="B8" s="117">
        <v>2023</v>
      </c>
      <c r="C8" s="120">
        <v>45582992.189999998</v>
      </c>
      <c r="D8" s="131" t="s">
        <v>257</v>
      </c>
      <c r="E8" s="133"/>
    </row>
    <row r="9" spans="1:5" ht="15">
      <c r="A9" s="121" t="s">
        <v>259</v>
      </c>
      <c r="B9" s="117">
        <v>2023</v>
      </c>
      <c r="C9" s="120"/>
      <c r="D9" s="131"/>
      <c r="E9" s="133"/>
    </row>
    <row r="10" spans="1:5" ht="15">
      <c r="A10" s="121" t="s">
        <v>4</v>
      </c>
      <c r="B10" s="117">
        <v>2024</v>
      </c>
      <c r="C10" s="120">
        <v>30802379.569999997</v>
      </c>
      <c r="D10" s="131" t="s">
        <v>258</v>
      </c>
      <c r="E10" s="132" t="s">
        <v>250</v>
      </c>
    </row>
    <row r="11" spans="1:5" ht="15">
      <c r="A11" s="121" t="s">
        <v>1</v>
      </c>
      <c r="B11" s="117">
        <v>2024</v>
      </c>
      <c r="C11" s="120">
        <v>5000000</v>
      </c>
      <c r="D11" s="131" t="s">
        <v>257</v>
      </c>
      <c r="E11" s="133"/>
    </row>
    <row r="12" spans="1:5" ht="15">
      <c r="A12" s="121" t="s">
        <v>3</v>
      </c>
      <c r="B12" s="117">
        <v>2024</v>
      </c>
      <c r="C12" s="120">
        <v>54718057.629999995</v>
      </c>
      <c r="D12" s="131" t="s">
        <v>257</v>
      </c>
      <c r="E12" s="133"/>
    </row>
    <row r="13" spans="1:5" ht="15">
      <c r="A13" s="121" t="s">
        <v>259</v>
      </c>
      <c r="B13" s="117">
        <v>2024</v>
      </c>
      <c r="C13" s="120"/>
      <c r="D13" s="131"/>
      <c r="E13" s="133"/>
    </row>
    <row r="14" spans="1:5" ht="15">
      <c r="A14" s="121" t="s">
        <v>4</v>
      </c>
      <c r="B14" s="117">
        <v>2025</v>
      </c>
      <c r="C14" s="120">
        <v>31671434.510000002</v>
      </c>
      <c r="D14" s="131" t="s">
        <v>257</v>
      </c>
      <c r="E14" s="133"/>
    </row>
    <row r="15" spans="1:5" ht="15">
      <c r="A15" s="121" t="s">
        <v>1</v>
      </c>
      <c r="B15" s="117">
        <v>2025</v>
      </c>
      <c r="C15" s="120"/>
      <c r="D15" s="131"/>
      <c r="E15" s="133"/>
    </row>
    <row r="16" spans="1:5" ht="15">
      <c r="A16" s="121" t="s">
        <v>3</v>
      </c>
      <c r="B16" s="117">
        <v>2025</v>
      </c>
      <c r="C16" s="120">
        <v>56460636.270000003</v>
      </c>
      <c r="D16" s="131" t="s">
        <v>257</v>
      </c>
      <c r="E16" s="133"/>
    </row>
    <row r="17" spans="1:6" ht="15">
      <c r="A17" s="124" t="s">
        <v>259</v>
      </c>
      <c r="B17" s="125">
        <v>2025</v>
      </c>
      <c r="C17" s="126"/>
      <c r="D17" s="134"/>
      <c r="E17" s="135"/>
    </row>
    <row r="18" spans="1:6">
      <c r="A18" s="174"/>
      <c r="B18" s="174"/>
      <c r="C18" s="174"/>
      <c r="D18" s="174"/>
      <c r="E18" s="174"/>
      <c r="F18" s="174"/>
    </row>
    <row r="19" spans="1:6">
      <c r="A19" s="118"/>
    </row>
  </sheetData>
  <mergeCells count="1">
    <mergeCell ref="A18:F18"/>
  </mergeCells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D8265-DC6F-4431-901C-10BB8404335A}">
  <dimension ref="B3:K58"/>
  <sheetViews>
    <sheetView showGridLines="0" zoomScaleNormal="100" workbookViewId="0">
      <selection activeCell="K5" sqref="K5"/>
    </sheetView>
  </sheetViews>
  <sheetFormatPr defaultColWidth="9.09765625" defaultRowHeight="13.8"/>
  <cols>
    <col min="1" max="1" width="9.09765625" style="32"/>
    <col min="2" max="2" width="23.5" style="32" customWidth="1"/>
    <col min="3" max="7" width="19.19921875" style="32" customWidth="1"/>
    <col min="8" max="8" width="10" style="32" customWidth="1"/>
    <col min="9" max="9" width="21.3984375" style="32" customWidth="1"/>
    <col min="10" max="10" width="12.59765625" style="32" bestFit="1" customWidth="1"/>
    <col min="11" max="11" width="19" style="32" customWidth="1"/>
    <col min="12" max="12" width="9.5" style="32" bestFit="1" customWidth="1"/>
    <col min="13" max="16384" width="9.09765625" style="32"/>
  </cols>
  <sheetData>
    <row r="3" spans="2:11" ht="17.399999999999999" thickBot="1">
      <c r="B3" s="31" t="s">
        <v>196</v>
      </c>
      <c r="C3" s="72"/>
      <c r="D3" s="72"/>
      <c r="E3" s="72"/>
      <c r="F3" s="72"/>
      <c r="G3" s="72"/>
    </row>
    <row r="4" spans="2:11" ht="27" thickBot="1">
      <c r="B4" s="84" t="s">
        <v>107</v>
      </c>
      <c r="C4" s="85" t="s">
        <v>108</v>
      </c>
      <c r="D4" s="85" t="s">
        <v>109</v>
      </c>
      <c r="E4" s="85" t="s">
        <v>110</v>
      </c>
      <c r="F4" s="85" t="s">
        <v>111</v>
      </c>
      <c r="G4" s="86" t="s">
        <v>271</v>
      </c>
      <c r="H4" s="85" t="s">
        <v>112</v>
      </c>
      <c r="I4" s="85" t="s">
        <v>113</v>
      </c>
      <c r="J4" s="87"/>
      <c r="K4" s="88"/>
    </row>
    <row r="5" spans="2:11" ht="53.4" thickBot="1">
      <c r="B5" s="188" t="s">
        <v>172</v>
      </c>
      <c r="C5" s="180" t="s">
        <v>114</v>
      </c>
      <c r="D5" s="180" t="s">
        <v>115</v>
      </c>
      <c r="E5" s="89" t="s">
        <v>116</v>
      </c>
      <c r="F5" s="90">
        <v>169.89</v>
      </c>
      <c r="G5" s="90">
        <v>169.89</v>
      </c>
      <c r="H5" s="91">
        <v>1</v>
      </c>
      <c r="I5" s="90">
        <v>0</v>
      </c>
      <c r="J5" s="87"/>
      <c r="K5" s="88"/>
    </row>
    <row r="6" spans="2:11" ht="40.200000000000003" thickBot="1">
      <c r="B6" s="190"/>
      <c r="C6" s="181"/>
      <c r="D6" s="181"/>
      <c r="E6" s="89" t="s">
        <v>117</v>
      </c>
      <c r="F6" s="90">
        <v>43.16</v>
      </c>
      <c r="G6" s="90">
        <v>43.16</v>
      </c>
      <c r="H6" s="91">
        <v>1</v>
      </c>
      <c r="I6" s="90">
        <v>0</v>
      </c>
      <c r="J6" s="87"/>
      <c r="K6" s="88"/>
    </row>
    <row r="7" spans="2:11" ht="53.4" thickBot="1">
      <c r="B7" s="190"/>
      <c r="C7" s="181"/>
      <c r="D7" s="181"/>
      <c r="E7" s="89" t="s">
        <v>118</v>
      </c>
      <c r="F7" s="90">
        <v>73.709999999999994</v>
      </c>
      <c r="G7" s="90">
        <v>73.709999999999994</v>
      </c>
      <c r="H7" s="91">
        <v>1</v>
      </c>
      <c r="I7" s="90">
        <v>0</v>
      </c>
      <c r="J7" s="87"/>
      <c r="K7" s="88"/>
    </row>
    <row r="8" spans="2:11" ht="53.4" thickBot="1">
      <c r="B8" s="190"/>
      <c r="C8" s="181"/>
      <c r="D8" s="181"/>
      <c r="E8" s="89" t="s">
        <v>119</v>
      </c>
      <c r="F8" s="90">
        <v>20.11</v>
      </c>
      <c r="G8" s="90">
        <v>20.11</v>
      </c>
      <c r="H8" s="91">
        <v>1</v>
      </c>
      <c r="I8" s="90">
        <v>0</v>
      </c>
      <c r="J8" s="87"/>
      <c r="K8" s="88"/>
    </row>
    <row r="9" spans="2:11" ht="53.4" thickBot="1">
      <c r="B9" s="190"/>
      <c r="C9" s="181"/>
      <c r="D9" s="181"/>
      <c r="E9" s="89" t="s">
        <v>120</v>
      </c>
      <c r="F9" s="90">
        <v>207.76</v>
      </c>
      <c r="G9" s="90">
        <v>207.76</v>
      </c>
      <c r="H9" s="91">
        <v>1</v>
      </c>
      <c r="I9" s="90">
        <v>0</v>
      </c>
      <c r="J9" s="87"/>
      <c r="K9" s="88"/>
    </row>
    <row r="10" spans="2:11" ht="40.200000000000003" thickBot="1">
      <c r="B10" s="190"/>
      <c r="C10" s="181"/>
      <c r="D10" s="181"/>
      <c r="E10" s="89" t="s">
        <v>121</v>
      </c>
      <c r="F10" s="90">
        <v>17.7</v>
      </c>
      <c r="G10" s="90">
        <v>17.7</v>
      </c>
      <c r="H10" s="91">
        <v>1</v>
      </c>
      <c r="I10" s="90">
        <v>0</v>
      </c>
      <c r="J10" s="87"/>
      <c r="K10" s="88"/>
    </row>
    <row r="11" spans="2:11" ht="40.200000000000003" thickBot="1">
      <c r="B11" s="190"/>
      <c r="C11" s="181"/>
      <c r="D11" s="181"/>
      <c r="E11" s="89" t="s">
        <v>122</v>
      </c>
      <c r="F11" s="90">
        <v>48.21</v>
      </c>
      <c r="G11" s="90">
        <v>48.21</v>
      </c>
      <c r="H11" s="91">
        <v>1</v>
      </c>
      <c r="I11" s="90">
        <v>0</v>
      </c>
      <c r="J11" s="87"/>
      <c r="K11" s="88"/>
    </row>
    <row r="12" spans="2:11" ht="53.4" thickBot="1">
      <c r="B12" s="190"/>
      <c r="C12" s="181"/>
      <c r="D12" s="181"/>
      <c r="E12" s="89" t="s">
        <v>123</v>
      </c>
      <c r="F12" s="90">
        <v>88.85</v>
      </c>
      <c r="G12" s="90">
        <v>88.85</v>
      </c>
      <c r="H12" s="91">
        <v>1</v>
      </c>
      <c r="I12" s="90">
        <v>0</v>
      </c>
      <c r="J12" s="87"/>
      <c r="K12" s="88"/>
    </row>
    <row r="13" spans="2:11" ht="53.4" thickBot="1">
      <c r="B13" s="190"/>
      <c r="C13" s="181"/>
      <c r="D13" s="181"/>
      <c r="E13" s="89" t="s">
        <v>124</v>
      </c>
      <c r="F13" s="90">
        <v>42.4</v>
      </c>
      <c r="G13" s="90">
        <v>42.4</v>
      </c>
      <c r="H13" s="91">
        <v>1</v>
      </c>
      <c r="I13" s="90">
        <v>0</v>
      </c>
      <c r="J13" s="87"/>
      <c r="K13" s="88"/>
    </row>
    <row r="14" spans="2:11" ht="27" thickBot="1">
      <c r="B14" s="190"/>
      <c r="C14" s="181"/>
      <c r="D14" s="181"/>
      <c r="E14" s="89" t="s">
        <v>125</v>
      </c>
      <c r="F14" s="90">
        <v>85</v>
      </c>
      <c r="G14" s="90">
        <v>85</v>
      </c>
      <c r="H14" s="91">
        <v>1</v>
      </c>
      <c r="I14" s="90">
        <v>0</v>
      </c>
      <c r="J14" s="87"/>
      <c r="K14" s="88"/>
    </row>
    <row r="15" spans="2:11" ht="40.200000000000003" thickBot="1">
      <c r="B15" s="190"/>
      <c r="C15" s="181"/>
      <c r="D15" s="181"/>
      <c r="E15" s="89" t="s">
        <v>126</v>
      </c>
      <c r="F15" s="90">
        <v>200</v>
      </c>
      <c r="G15" s="90">
        <v>200</v>
      </c>
      <c r="H15" s="91">
        <v>1</v>
      </c>
      <c r="I15" s="90">
        <v>0</v>
      </c>
      <c r="J15" s="87"/>
      <c r="K15" s="88"/>
    </row>
    <row r="16" spans="2:11" ht="53.4" thickBot="1">
      <c r="B16" s="190"/>
      <c r="C16" s="181"/>
      <c r="D16" s="181"/>
      <c r="E16" s="89" t="s">
        <v>127</v>
      </c>
      <c r="F16" s="90">
        <v>11.6</v>
      </c>
      <c r="G16" s="90">
        <v>11.6</v>
      </c>
      <c r="H16" s="91">
        <v>1</v>
      </c>
      <c r="I16" s="90">
        <v>0</v>
      </c>
      <c r="J16" s="87"/>
      <c r="K16" s="88"/>
    </row>
    <row r="17" spans="2:11" ht="53.4" thickBot="1">
      <c r="B17" s="190"/>
      <c r="C17" s="181"/>
      <c r="D17" s="181"/>
      <c r="E17" s="89" t="s">
        <v>127</v>
      </c>
      <c r="F17" s="90">
        <v>63.49</v>
      </c>
      <c r="G17" s="90">
        <v>63.49</v>
      </c>
      <c r="H17" s="91">
        <v>1</v>
      </c>
      <c r="I17" s="90">
        <v>0</v>
      </c>
      <c r="J17" s="87"/>
      <c r="K17" s="88"/>
    </row>
    <row r="18" spans="2:11" ht="27" thickBot="1">
      <c r="B18" s="189"/>
      <c r="C18" s="182"/>
      <c r="D18" s="182"/>
      <c r="E18" s="89" t="s">
        <v>128</v>
      </c>
      <c r="F18" s="90">
        <v>4.12</v>
      </c>
      <c r="G18" s="90">
        <v>4.12</v>
      </c>
      <c r="H18" s="91">
        <v>1</v>
      </c>
      <c r="I18" s="90">
        <v>0</v>
      </c>
      <c r="J18" s="87"/>
      <c r="K18" s="88"/>
    </row>
    <row r="19" spans="2:11" ht="16.2" thickBot="1">
      <c r="B19" s="183" t="s">
        <v>129</v>
      </c>
      <c r="C19" s="184"/>
      <c r="D19" s="184"/>
      <c r="E19" s="185"/>
      <c r="F19" s="92" t="s">
        <v>130</v>
      </c>
      <c r="G19" s="92">
        <v>1076</v>
      </c>
      <c r="H19" s="91">
        <v>1</v>
      </c>
      <c r="I19" s="90">
        <v>0</v>
      </c>
      <c r="J19" s="87"/>
      <c r="K19" s="88"/>
    </row>
    <row r="20" spans="2:11" ht="40.200000000000003" thickBot="1">
      <c r="B20" s="188" t="s">
        <v>173</v>
      </c>
      <c r="C20" s="94" t="s">
        <v>174</v>
      </c>
      <c r="D20" s="89" t="s">
        <v>132</v>
      </c>
      <c r="E20" s="89" t="s">
        <v>175</v>
      </c>
      <c r="F20" s="90">
        <v>679</v>
      </c>
      <c r="G20" s="90">
        <v>0</v>
      </c>
      <c r="H20" s="90">
        <v>0</v>
      </c>
      <c r="I20" s="90">
        <v>679</v>
      </c>
      <c r="J20" s="87"/>
      <c r="K20" s="88"/>
    </row>
    <row r="21" spans="2:11" ht="40.200000000000003" thickBot="1">
      <c r="B21" s="190"/>
      <c r="C21" s="89" t="s">
        <v>131</v>
      </c>
      <c r="D21" s="89" t="s">
        <v>132</v>
      </c>
      <c r="E21" s="89" t="s">
        <v>133</v>
      </c>
      <c r="F21" s="90">
        <v>102.1</v>
      </c>
      <c r="G21" s="90">
        <v>0</v>
      </c>
      <c r="H21" s="90">
        <v>0</v>
      </c>
      <c r="I21" s="90">
        <v>102.1</v>
      </c>
      <c r="J21" s="87"/>
      <c r="K21" s="88"/>
    </row>
    <row r="22" spans="2:11" ht="40.200000000000003" thickBot="1">
      <c r="B22" s="190"/>
      <c r="C22" s="89" t="s">
        <v>134</v>
      </c>
      <c r="D22" s="89" t="s">
        <v>132</v>
      </c>
      <c r="E22" s="89" t="s">
        <v>134</v>
      </c>
      <c r="F22" s="90">
        <v>8.25</v>
      </c>
      <c r="G22" s="90">
        <v>8.25</v>
      </c>
      <c r="H22" s="90">
        <v>1</v>
      </c>
      <c r="I22" s="90">
        <v>0</v>
      </c>
      <c r="J22" s="87"/>
      <c r="K22" s="88"/>
    </row>
    <row r="23" spans="2:11" ht="40.200000000000003" thickBot="1">
      <c r="B23" s="190"/>
      <c r="C23" s="89" t="s">
        <v>134</v>
      </c>
      <c r="D23" s="89" t="s">
        <v>132</v>
      </c>
      <c r="E23" s="89" t="s">
        <v>134</v>
      </c>
      <c r="F23" s="90">
        <v>10.25</v>
      </c>
      <c r="G23" s="90">
        <v>10.25</v>
      </c>
      <c r="H23" s="90">
        <v>1</v>
      </c>
      <c r="I23" s="90">
        <v>0</v>
      </c>
      <c r="J23" s="87"/>
      <c r="K23" s="88"/>
    </row>
    <row r="24" spans="2:11" ht="62.55" customHeight="1" thickBot="1">
      <c r="B24" s="190"/>
      <c r="C24" s="89" t="s">
        <v>176</v>
      </c>
      <c r="D24" s="180" t="s">
        <v>132</v>
      </c>
      <c r="E24" s="180" t="s">
        <v>177</v>
      </c>
      <c r="F24" s="186">
        <v>45.9</v>
      </c>
      <c r="G24" s="186">
        <v>0</v>
      </c>
      <c r="H24" s="186">
        <v>0</v>
      </c>
      <c r="I24" s="186">
        <v>45.9</v>
      </c>
      <c r="J24" s="87"/>
      <c r="K24" s="88"/>
    </row>
    <row r="25" spans="2:11" ht="27" thickBot="1">
      <c r="B25" s="190"/>
      <c r="C25" s="89" t="s">
        <v>135</v>
      </c>
      <c r="D25" s="182"/>
      <c r="E25" s="182"/>
      <c r="F25" s="187"/>
      <c r="G25" s="187"/>
      <c r="H25" s="187"/>
      <c r="I25" s="187"/>
      <c r="J25" s="87"/>
      <c r="K25" s="88"/>
    </row>
    <row r="26" spans="2:11" ht="62.55" customHeight="1" thickBot="1">
      <c r="B26" s="190"/>
      <c r="C26" s="89" t="s">
        <v>176</v>
      </c>
      <c r="D26" s="180" t="s">
        <v>132</v>
      </c>
      <c r="E26" s="180" t="s">
        <v>177</v>
      </c>
      <c r="F26" s="186">
        <v>39.090000000000003</v>
      </c>
      <c r="G26" s="186">
        <v>6.21</v>
      </c>
      <c r="H26" s="186">
        <v>6.29</v>
      </c>
      <c r="I26" s="186">
        <v>32.880000000000003</v>
      </c>
      <c r="J26" s="87"/>
      <c r="K26" s="88"/>
    </row>
    <row r="27" spans="2:11" ht="27" thickBot="1">
      <c r="B27" s="190"/>
      <c r="C27" s="89" t="s">
        <v>135</v>
      </c>
      <c r="D27" s="182"/>
      <c r="E27" s="182"/>
      <c r="F27" s="187"/>
      <c r="G27" s="187"/>
      <c r="H27" s="187"/>
      <c r="I27" s="187"/>
      <c r="J27" s="87"/>
      <c r="K27" s="88"/>
    </row>
    <row r="28" spans="2:11" ht="119.4" thickBot="1">
      <c r="B28" s="190"/>
      <c r="C28" s="89" t="s">
        <v>178</v>
      </c>
      <c r="D28" s="89" t="s">
        <v>132</v>
      </c>
      <c r="E28" s="89" t="s">
        <v>178</v>
      </c>
      <c r="F28" s="90">
        <v>6.21</v>
      </c>
      <c r="G28" s="90">
        <v>13.77</v>
      </c>
      <c r="H28" s="90">
        <v>0.45</v>
      </c>
      <c r="I28" s="90">
        <v>-7.56</v>
      </c>
      <c r="J28" s="87"/>
      <c r="K28" s="88"/>
    </row>
    <row r="29" spans="2:11" ht="40.200000000000003" thickBot="1">
      <c r="B29" s="190"/>
      <c r="C29" s="89" t="s">
        <v>136</v>
      </c>
      <c r="D29" s="180" t="s">
        <v>132</v>
      </c>
      <c r="E29" s="180" t="s">
        <v>137</v>
      </c>
      <c r="F29" s="186">
        <v>34</v>
      </c>
      <c r="G29" s="186">
        <v>34</v>
      </c>
      <c r="H29" s="186">
        <v>1</v>
      </c>
      <c r="I29" s="186">
        <v>0</v>
      </c>
      <c r="J29" s="87"/>
      <c r="K29" s="88"/>
    </row>
    <row r="30" spans="2:11" ht="16.2" thickBot="1">
      <c r="B30" s="190"/>
      <c r="C30" s="89" t="s">
        <v>138</v>
      </c>
      <c r="D30" s="182"/>
      <c r="E30" s="182"/>
      <c r="F30" s="187"/>
      <c r="G30" s="187"/>
      <c r="H30" s="187"/>
      <c r="I30" s="187"/>
      <c r="J30" s="87"/>
      <c r="K30" s="88"/>
    </row>
    <row r="31" spans="2:11" ht="40.200000000000003" thickBot="1">
      <c r="B31" s="190"/>
      <c r="C31" s="89" t="s">
        <v>139</v>
      </c>
      <c r="D31" s="89" t="s">
        <v>132</v>
      </c>
      <c r="E31" s="89" t="s">
        <v>139</v>
      </c>
      <c r="F31" s="90">
        <v>18.93</v>
      </c>
      <c r="G31" s="90">
        <v>32.130000000000003</v>
      </c>
      <c r="H31" s="90">
        <v>0.59</v>
      </c>
      <c r="I31" s="90">
        <v>-13.2</v>
      </c>
      <c r="J31" s="87"/>
      <c r="K31" s="88"/>
    </row>
    <row r="32" spans="2:11" ht="27" thickBot="1">
      <c r="B32" s="190"/>
      <c r="C32" s="180" t="s">
        <v>140</v>
      </c>
      <c r="D32" s="89" t="s">
        <v>141</v>
      </c>
      <c r="E32" s="180" t="s">
        <v>140</v>
      </c>
      <c r="F32" s="90">
        <v>56</v>
      </c>
      <c r="G32" s="90">
        <v>56</v>
      </c>
      <c r="H32" s="90">
        <v>1</v>
      </c>
      <c r="I32" s="90">
        <v>0</v>
      </c>
      <c r="J32" s="87"/>
      <c r="K32" s="88"/>
    </row>
    <row r="33" spans="2:11" ht="27" thickBot="1">
      <c r="B33" s="190"/>
      <c r="C33" s="182"/>
      <c r="D33" s="89" t="s">
        <v>141</v>
      </c>
      <c r="E33" s="182"/>
      <c r="F33" s="90">
        <v>51.6</v>
      </c>
      <c r="G33" s="90">
        <v>51.6</v>
      </c>
      <c r="H33" s="90">
        <v>1</v>
      </c>
      <c r="I33" s="90">
        <v>0</v>
      </c>
      <c r="J33" s="87"/>
      <c r="K33" s="88"/>
    </row>
    <row r="34" spans="2:11" ht="27" thickBot="1">
      <c r="B34" s="190"/>
      <c r="C34" s="180" t="s">
        <v>142</v>
      </c>
      <c r="D34" s="89" t="s">
        <v>141</v>
      </c>
      <c r="E34" s="180" t="s">
        <v>142</v>
      </c>
      <c r="F34" s="90">
        <v>75</v>
      </c>
      <c r="G34" s="90">
        <v>4.55</v>
      </c>
      <c r="H34" s="90">
        <v>16.48</v>
      </c>
      <c r="I34" s="90">
        <v>70.45</v>
      </c>
      <c r="J34" s="87"/>
      <c r="K34" s="88"/>
    </row>
    <row r="35" spans="2:11" ht="27" thickBot="1">
      <c r="B35" s="190"/>
      <c r="C35" s="182"/>
      <c r="D35" s="89" t="s">
        <v>141</v>
      </c>
      <c r="E35" s="182"/>
      <c r="F35" s="90">
        <v>75</v>
      </c>
      <c r="G35" s="90">
        <v>3.63</v>
      </c>
      <c r="H35" s="90">
        <v>20.65</v>
      </c>
      <c r="I35" s="90">
        <v>71.37</v>
      </c>
      <c r="J35" s="87"/>
      <c r="K35" s="88"/>
    </row>
    <row r="36" spans="2:11" ht="27" thickBot="1">
      <c r="B36" s="190"/>
      <c r="C36" s="180" t="s">
        <v>143</v>
      </c>
      <c r="D36" s="89" t="s">
        <v>141</v>
      </c>
      <c r="E36" s="180" t="s">
        <v>143</v>
      </c>
      <c r="F36" s="90">
        <v>43.75</v>
      </c>
      <c r="G36" s="90">
        <v>22.63</v>
      </c>
      <c r="H36" s="90">
        <v>1.93</v>
      </c>
      <c r="I36" s="90">
        <v>21.12</v>
      </c>
      <c r="J36" s="87"/>
      <c r="K36" s="88"/>
    </row>
    <row r="37" spans="2:11" ht="27" thickBot="1">
      <c r="B37" s="189"/>
      <c r="C37" s="182"/>
      <c r="D37" s="89" t="s">
        <v>141</v>
      </c>
      <c r="E37" s="182"/>
      <c r="F37" s="90">
        <v>43.75</v>
      </c>
      <c r="G37" s="90">
        <v>14.56</v>
      </c>
      <c r="H37" s="90">
        <v>3.01</v>
      </c>
      <c r="I37" s="90">
        <v>29.19</v>
      </c>
      <c r="J37" s="87"/>
      <c r="K37" s="88"/>
    </row>
    <row r="38" spans="2:11" ht="16.2" thickBot="1">
      <c r="B38" s="183" t="s">
        <v>129</v>
      </c>
      <c r="C38" s="184"/>
      <c r="D38" s="184"/>
      <c r="E38" s="185"/>
      <c r="F38" s="92">
        <v>781.1</v>
      </c>
      <c r="G38" s="92">
        <v>257.58</v>
      </c>
      <c r="H38" s="90">
        <v>3.03</v>
      </c>
      <c r="I38" s="90">
        <v>523.52</v>
      </c>
      <c r="J38" s="87"/>
      <c r="K38" s="88"/>
    </row>
    <row r="39" spans="2:11" ht="53.4" thickBot="1">
      <c r="B39" s="188" t="s">
        <v>179</v>
      </c>
      <c r="C39" s="92" t="s">
        <v>144</v>
      </c>
      <c r="D39" s="89" t="s">
        <v>145</v>
      </c>
      <c r="E39" s="89" t="s">
        <v>146</v>
      </c>
      <c r="F39" s="90">
        <v>311.60000000000002</v>
      </c>
      <c r="G39" s="90">
        <v>0</v>
      </c>
      <c r="H39" s="90">
        <v>0</v>
      </c>
      <c r="I39" s="90">
        <v>311.60000000000002</v>
      </c>
      <c r="J39" s="87"/>
      <c r="K39" s="88"/>
    </row>
    <row r="40" spans="2:11" ht="53.4" thickBot="1">
      <c r="B40" s="190"/>
      <c r="C40" s="188" t="s">
        <v>147</v>
      </c>
      <c r="D40" s="180" t="s">
        <v>145</v>
      </c>
      <c r="E40" s="89" t="s">
        <v>148</v>
      </c>
      <c r="F40" s="186">
        <v>225.8</v>
      </c>
      <c r="G40" s="186">
        <v>0</v>
      </c>
      <c r="H40" s="186">
        <v>0</v>
      </c>
      <c r="I40" s="186">
        <v>225.8</v>
      </c>
      <c r="J40" s="87"/>
      <c r="K40" s="88"/>
    </row>
    <row r="41" spans="2:11" ht="16.2" thickBot="1">
      <c r="B41" s="190"/>
      <c r="C41" s="189"/>
      <c r="D41" s="182"/>
      <c r="E41" s="89" t="s">
        <v>149</v>
      </c>
      <c r="F41" s="187"/>
      <c r="G41" s="187"/>
      <c r="H41" s="187"/>
      <c r="I41" s="187"/>
      <c r="J41" s="87"/>
      <c r="K41" s="88"/>
    </row>
    <row r="42" spans="2:11" ht="15.6">
      <c r="B42" s="190"/>
      <c r="C42" s="188" t="s">
        <v>150</v>
      </c>
      <c r="D42" s="180" t="s">
        <v>145</v>
      </c>
      <c r="E42" s="180" t="s">
        <v>151</v>
      </c>
      <c r="F42" s="186">
        <v>45</v>
      </c>
      <c r="G42" s="186">
        <v>0</v>
      </c>
      <c r="H42" s="186">
        <v>0</v>
      </c>
      <c r="I42" s="186">
        <v>45</v>
      </c>
      <c r="J42" s="87"/>
      <c r="K42" s="88"/>
    </row>
    <row r="43" spans="2:11" ht="16.2" thickBot="1">
      <c r="B43" s="190"/>
      <c r="C43" s="189"/>
      <c r="D43" s="182"/>
      <c r="E43" s="182"/>
      <c r="F43" s="187"/>
      <c r="G43" s="187"/>
      <c r="H43" s="187"/>
      <c r="I43" s="187"/>
      <c r="J43" s="87"/>
      <c r="K43" s="88"/>
    </row>
    <row r="44" spans="2:11" ht="40.200000000000003" thickBot="1">
      <c r="B44" s="189"/>
      <c r="C44" s="92" t="s">
        <v>152</v>
      </c>
      <c r="D44" s="89" t="s">
        <v>145</v>
      </c>
      <c r="E44" s="89" t="s">
        <v>153</v>
      </c>
      <c r="F44" s="90">
        <v>287.8</v>
      </c>
      <c r="G44" s="90">
        <v>0</v>
      </c>
      <c r="H44" s="90">
        <v>0</v>
      </c>
      <c r="I44" s="90">
        <v>287.8</v>
      </c>
      <c r="J44" s="87"/>
      <c r="K44" s="88"/>
    </row>
    <row r="45" spans="2:11" ht="16.2" thickBot="1">
      <c r="B45" s="183" t="s">
        <v>129</v>
      </c>
      <c r="C45" s="184"/>
      <c r="D45" s="184"/>
      <c r="E45" s="185"/>
      <c r="F45" s="92">
        <v>870.2</v>
      </c>
      <c r="G45" s="92">
        <v>0</v>
      </c>
      <c r="H45" s="90">
        <v>0</v>
      </c>
      <c r="I45" s="90">
        <v>870.2</v>
      </c>
      <c r="J45" s="87"/>
      <c r="K45" s="88"/>
    </row>
    <row r="46" spans="2:11" ht="49.35" customHeight="1" thickBot="1">
      <c r="B46" s="188" t="s">
        <v>180</v>
      </c>
      <c r="C46" s="89" t="s">
        <v>154</v>
      </c>
      <c r="D46" s="180" t="s">
        <v>141</v>
      </c>
      <c r="E46" s="180" t="s">
        <v>155</v>
      </c>
      <c r="F46" s="186">
        <v>45.5</v>
      </c>
      <c r="G46" s="186">
        <v>0</v>
      </c>
      <c r="H46" s="186">
        <v>0</v>
      </c>
      <c r="I46" s="186">
        <v>45.5</v>
      </c>
      <c r="J46" s="87"/>
      <c r="K46" s="88"/>
    </row>
    <row r="47" spans="2:11" ht="27" thickBot="1">
      <c r="B47" s="190"/>
      <c r="C47" s="89" t="s">
        <v>156</v>
      </c>
      <c r="D47" s="182"/>
      <c r="E47" s="182"/>
      <c r="F47" s="187"/>
      <c r="G47" s="187"/>
      <c r="H47" s="187"/>
      <c r="I47" s="187"/>
      <c r="J47" s="87"/>
      <c r="K47" s="88"/>
    </row>
    <row r="48" spans="2:11" ht="66.599999999999994" thickBot="1">
      <c r="B48" s="190"/>
      <c r="C48" s="180" t="s">
        <v>157</v>
      </c>
      <c r="D48" s="180" t="s">
        <v>158</v>
      </c>
      <c r="E48" s="89" t="s">
        <v>159</v>
      </c>
      <c r="F48" s="186">
        <v>27.5</v>
      </c>
      <c r="G48" s="186">
        <v>0</v>
      </c>
      <c r="H48" s="186">
        <v>0</v>
      </c>
      <c r="I48" s="186">
        <v>27.5</v>
      </c>
      <c r="J48" s="87"/>
      <c r="K48" s="88"/>
    </row>
    <row r="49" spans="2:11" ht="16.2" thickBot="1">
      <c r="B49" s="190"/>
      <c r="C49" s="182"/>
      <c r="D49" s="182"/>
      <c r="E49" s="89" t="s">
        <v>160</v>
      </c>
      <c r="F49" s="187"/>
      <c r="G49" s="187"/>
      <c r="H49" s="187"/>
      <c r="I49" s="187"/>
      <c r="J49" s="87"/>
      <c r="K49" s="88"/>
    </row>
    <row r="50" spans="2:11" ht="40.200000000000003" thickBot="1">
      <c r="B50" s="190"/>
      <c r="C50" s="89" t="s">
        <v>161</v>
      </c>
      <c r="D50" s="180" t="s">
        <v>141</v>
      </c>
      <c r="E50" s="180" t="s">
        <v>162</v>
      </c>
      <c r="F50" s="186">
        <v>8.1</v>
      </c>
      <c r="G50" s="186">
        <v>0</v>
      </c>
      <c r="H50" s="186">
        <v>0</v>
      </c>
      <c r="I50" s="186">
        <v>8.1</v>
      </c>
      <c r="J50" s="87"/>
      <c r="K50" s="88"/>
    </row>
    <row r="51" spans="2:11" ht="16.2" thickBot="1">
      <c r="B51" s="189"/>
      <c r="C51" s="89" t="s">
        <v>163</v>
      </c>
      <c r="D51" s="182"/>
      <c r="E51" s="182"/>
      <c r="F51" s="187"/>
      <c r="G51" s="187"/>
      <c r="H51" s="187"/>
      <c r="I51" s="187"/>
      <c r="J51" s="87"/>
      <c r="K51" s="88"/>
    </row>
    <row r="52" spans="2:11" ht="16.2" thickBot="1">
      <c r="B52" s="183" t="s">
        <v>129</v>
      </c>
      <c r="C52" s="184"/>
      <c r="D52" s="184"/>
      <c r="E52" s="185"/>
      <c r="F52" s="92">
        <v>81.099999999999994</v>
      </c>
      <c r="G52" s="92">
        <v>0</v>
      </c>
      <c r="H52" s="90">
        <v>0</v>
      </c>
      <c r="I52" s="90">
        <v>81.099999999999994</v>
      </c>
      <c r="J52" s="87"/>
      <c r="K52" s="88"/>
    </row>
    <row r="53" spans="2:11" ht="40.200000000000003" thickBot="1">
      <c r="B53" s="188" t="s">
        <v>164</v>
      </c>
      <c r="C53" s="89" t="s">
        <v>165</v>
      </c>
      <c r="D53" s="180" t="s">
        <v>166</v>
      </c>
      <c r="E53" s="180" t="s">
        <v>167</v>
      </c>
      <c r="F53" s="186">
        <v>201.3</v>
      </c>
      <c r="G53" s="186">
        <v>0</v>
      </c>
      <c r="H53" s="186">
        <v>0</v>
      </c>
      <c r="I53" s="186">
        <v>201.3</v>
      </c>
      <c r="J53" s="87"/>
      <c r="K53" s="88"/>
    </row>
    <row r="54" spans="2:11" ht="16.2" thickBot="1">
      <c r="B54" s="189"/>
      <c r="C54" s="89" t="s">
        <v>168</v>
      </c>
      <c r="D54" s="182"/>
      <c r="E54" s="182"/>
      <c r="F54" s="187"/>
      <c r="G54" s="187"/>
      <c r="H54" s="187"/>
      <c r="I54" s="187"/>
      <c r="J54" s="87"/>
      <c r="K54" s="88"/>
    </row>
    <row r="55" spans="2:11" ht="16.2" thickBot="1">
      <c r="B55" s="183" t="s">
        <v>129</v>
      </c>
      <c r="C55" s="184"/>
      <c r="D55" s="184"/>
      <c r="E55" s="185"/>
      <c r="F55" s="92">
        <v>201.3</v>
      </c>
      <c r="G55" s="92">
        <v>0</v>
      </c>
      <c r="H55" s="90">
        <v>0</v>
      </c>
      <c r="I55" s="90">
        <v>201.3</v>
      </c>
      <c r="J55" s="87"/>
      <c r="K55" s="88"/>
    </row>
    <row r="56" spans="2:11" ht="16.2" thickBot="1">
      <c r="B56" s="183" t="s">
        <v>169</v>
      </c>
      <c r="C56" s="184"/>
      <c r="D56" s="184"/>
      <c r="E56" s="185"/>
      <c r="F56" s="92" t="s">
        <v>170</v>
      </c>
      <c r="G56" s="92">
        <v>1333.59</v>
      </c>
      <c r="H56" s="92">
        <v>44.31</v>
      </c>
      <c r="I56" s="92" t="s">
        <v>171</v>
      </c>
      <c r="J56" s="87"/>
      <c r="K56" s="88"/>
    </row>
    <row r="57" spans="2:11" ht="15">
      <c r="J57" s="87"/>
    </row>
    <row r="58" spans="2:11" ht="15">
      <c r="J58" s="87"/>
    </row>
  </sheetData>
  <mergeCells count="74">
    <mergeCell ref="H53:H54"/>
    <mergeCell ref="I53:I54"/>
    <mergeCell ref="B55:E55"/>
    <mergeCell ref="B56:E56"/>
    <mergeCell ref="B5:B18"/>
    <mergeCell ref="B20:B37"/>
    <mergeCell ref="E24:E25"/>
    <mergeCell ref="E26:E27"/>
    <mergeCell ref="B39:B44"/>
    <mergeCell ref="B46:B51"/>
    <mergeCell ref="B52:E52"/>
    <mergeCell ref="B53:B54"/>
    <mergeCell ref="D53:D54"/>
    <mergeCell ref="E53:E54"/>
    <mergeCell ref="F53:F54"/>
    <mergeCell ref="G53:G54"/>
    <mergeCell ref="I50:I51"/>
    <mergeCell ref="I46:I47"/>
    <mergeCell ref="C48:C49"/>
    <mergeCell ref="D48:D49"/>
    <mergeCell ref="F48:F49"/>
    <mergeCell ref="G48:G49"/>
    <mergeCell ref="H48:H49"/>
    <mergeCell ref="I48:I49"/>
    <mergeCell ref="H46:H47"/>
    <mergeCell ref="D50:D51"/>
    <mergeCell ref="E50:E51"/>
    <mergeCell ref="F50:F51"/>
    <mergeCell ref="G50:G51"/>
    <mergeCell ref="H50:H51"/>
    <mergeCell ref="B45:E45"/>
    <mergeCell ref="D46:D47"/>
    <mergeCell ref="E46:E47"/>
    <mergeCell ref="F46:F47"/>
    <mergeCell ref="G46:G47"/>
    <mergeCell ref="I40:I41"/>
    <mergeCell ref="C42:C43"/>
    <mergeCell ref="D42:D43"/>
    <mergeCell ref="E42:E43"/>
    <mergeCell ref="F42:F43"/>
    <mergeCell ref="G42:G43"/>
    <mergeCell ref="H42:H43"/>
    <mergeCell ref="I42:I43"/>
    <mergeCell ref="H40:H41"/>
    <mergeCell ref="B38:E38"/>
    <mergeCell ref="C40:C41"/>
    <mergeCell ref="D40:D41"/>
    <mergeCell ref="F40:F41"/>
    <mergeCell ref="G40:G41"/>
    <mergeCell ref="C32:C33"/>
    <mergeCell ref="E32:E33"/>
    <mergeCell ref="C34:C35"/>
    <mergeCell ref="E34:E35"/>
    <mergeCell ref="C36:C37"/>
    <mergeCell ref="E36:E37"/>
    <mergeCell ref="I29:I30"/>
    <mergeCell ref="G24:G25"/>
    <mergeCell ref="H24:H25"/>
    <mergeCell ref="I24:I25"/>
    <mergeCell ref="D26:D27"/>
    <mergeCell ref="F26:F27"/>
    <mergeCell ref="G26:G27"/>
    <mergeCell ref="H26:H27"/>
    <mergeCell ref="I26:I27"/>
    <mergeCell ref="D29:D30"/>
    <mergeCell ref="E29:E30"/>
    <mergeCell ref="F29:F30"/>
    <mergeCell ref="G29:G30"/>
    <mergeCell ref="H29:H30"/>
    <mergeCell ref="C5:C18"/>
    <mergeCell ref="D5:D18"/>
    <mergeCell ref="B19:E19"/>
    <mergeCell ref="D24:D25"/>
    <mergeCell ref="F24:F2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D2289-3602-41A3-B5FE-F6B2FF59F8E6}">
  <dimension ref="B4"/>
  <sheetViews>
    <sheetView showGridLines="0" workbookViewId="0">
      <selection activeCell="T31" sqref="T31"/>
    </sheetView>
  </sheetViews>
  <sheetFormatPr defaultColWidth="9.09765625" defaultRowHeight="13.8"/>
  <cols>
    <col min="1" max="16384" width="9.09765625" style="32"/>
  </cols>
  <sheetData>
    <row r="4" spans="2:2">
      <c r="B4" s="31" t="s">
        <v>62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F4C7E-23C0-42B3-A9D7-6848F0E784C9}">
  <dimension ref="B3:H19"/>
  <sheetViews>
    <sheetView showGridLines="0" workbookViewId="0">
      <selection activeCell="B3" sqref="B3"/>
    </sheetView>
  </sheetViews>
  <sheetFormatPr defaultRowHeight="13.8"/>
  <cols>
    <col min="2" max="2" width="31.09765625" customWidth="1"/>
    <col min="3" max="3" width="11.296875" customWidth="1"/>
    <col min="4" max="4" width="18.09765625" customWidth="1"/>
    <col min="5" max="5" width="16.8984375" customWidth="1"/>
    <col min="6" max="6" width="14.8984375" customWidth="1"/>
    <col min="7" max="7" width="69.296875" customWidth="1"/>
    <col min="8" max="8" width="19.09765625" customWidth="1"/>
  </cols>
  <sheetData>
    <row r="3" spans="2:7">
      <c r="B3" s="1" t="s">
        <v>63</v>
      </c>
    </row>
    <row r="5" spans="2:7" s="2" customFormat="1" ht="36" customHeight="1">
      <c r="B5" s="26"/>
      <c r="C5" s="3" t="s">
        <v>72</v>
      </c>
      <c r="D5" s="29" t="s">
        <v>83</v>
      </c>
      <c r="E5" s="30" t="s">
        <v>71</v>
      </c>
      <c r="F5" s="27" t="s">
        <v>77</v>
      </c>
      <c r="G5" s="28" t="s">
        <v>78</v>
      </c>
    </row>
    <row r="6" spans="2:7" s="2" customFormat="1" ht="29.25" customHeight="1">
      <c r="B6" s="4" t="s">
        <v>68</v>
      </c>
      <c r="C6" s="6"/>
      <c r="D6" s="7"/>
      <c r="E6" s="7"/>
      <c r="F6" s="7"/>
      <c r="G6" s="8"/>
    </row>
    <row r="7" spans="2:7" s="2" customFormat="1" ht="42" customHeight="1">
      <c r="B7" s="9" t="s">
        <v>67</v>
      </c>
      <c r="C7" s="10" t="s">
        <v>73</v>
      </c>
      <c r="D7" s="11">
        <v>160957599.30000001</v>
      </c>
      <c r="E7" s="11">
        <v>182763270</v>
      </c>
      <c r="F7" s="24">
        <f>(E7/D7)-1</f>
        <v>0.13547462682614686</v>
      </c>
      <c r="G7" s="12" t="s">
        <v>76</v>
      </c>
    </row>
    <row r="8" spans="2:7" s="2" customFormat="1" ht="39.450000000000003" customHeight="1">
      <c r="B8" s="9" t="s">
        <v>69</v>
      </c>
      <c r="C8" s="10" t="s">
        <v>74</v>
      </c>
      <c r="D8" s="11">
        <v>1153800</v>
      </c>
      <c r="E8" s="11">
        <v>1521332</v>
      </c>
      <c r="F8" s="24">
        <f>(E8/D8)-1</f>
        <v>0.31854047495233151</v>
      </c>
      <c r="G8" s="13" t="s">
        <v>79</v>
      </c>
    </row>
    <row r="9" spans="2:7" s="2" customFormat="1" ht="29.25" customHeight="1">
      <c r="B9" s="5" t="s">
        <v>70</v>
      </c>
      <c r="C9" s="6"/>
      <c r="D9" s="7"/>
      <c r="E9" s="7"/>
      <c r="F9" s="7"/>
      <c r="G9" s="8"/>
    </row>
    <row r="10" spans="2:7" s="2" customFormat="1" ht="29.25" customHeight="1">
      <c r="B10" s="9" t="s">
        <v>64</v>
      </c>
      <c r="C10" s="10" t="s">
        <v>80</v>
      </c>
      <c r="D10" s="14">
        <v>78.11</v>
      </c>
      <c r="E10" s="14">
        <v>69.239999999999995</v>
      </c>
      <c r="F10" s="24">
        <f>(E10/D10)-1</f>
        <v>-0.11355780309819496</v>
      </c>
      <c r="G10" s="15" t="s">
        <v>82</v>
      </c>
    </row>
    <row r="11" spans="2:7" s="2" customFormat="1" ht="29.25" customHeight="1">
      <c r="B11" s="9" t="s">
        <v>66</v>
      </c>
      <c r="C11" s="10" t="s">
        <v>81</v>
      </c>
      <c r="D11" s="14">
        <v>8.0234591999999996</v>
      </c>
      <c r="E11" s="14">
        <v>7.69</v>
      </c>
      <c r="F11" s="25">
        <f>(E11/D11)-1</f>
        <v>-4.1560527907962608E-2</v>
      </c>
      <c r="G11" s="15" t="s">
        <v>75</v>
      </c>
    </row>
    <row r="12" spans="2:7" s="2" customFormat="1" ht="44.1" customHeight="1">
      <c r="B12" s="9" t="s">
        <v>65</v>
      </c>
      <c r="C12" s="10" t="s">
        <v>80</v>
      </c>
      <c r="D12" s="14">
        <v>67.955699999999993</v>
      </c>
      <c r="E12" s="14">
        <v>66.52</v>
      </c>
      <c r="F12" s="25">
        <f>(E12/D12)-1</f>
        <v>-2.1126998912526784E-2</v>
      </c>
      <c r="G12" s="15" t="s">
        <v>84</v>
      </c>
    </row>
    <row r="13" spans="2:7" s="2" customFormat="1" ht="30" customHeight="1">
      <c r="B13" s="5" t="s">
        <v>90</v>
      </c>
      <c r="C13" s="6"/>
      <c r="D13" s="7"/>
      <c r="E13" s="7"/>
      <c r="F13" s="7"/>
      <c r="G13" s="8"/>
    </row>
    <row r="14" spans="2:7" s="2" customFormat="1" ht="30" customHeight="1">
      <c r="B14" s="9" t="s">
        <v>1</v>
      </c>
      <c r="C14" s="10" t="s">
        <v>17</v>
      </c>
      <c r="D14" s="17">
        <v>0</v>
      </c>
      <c r="E14" s="17">
        <v>0</v>
      </c>
      <c r="F14" s="23">
        <v>0</v>
      </c>
      <c r="G14" s="15" t="s">
        <v>88</v>
      </c>
    </row>
    <row r="15" spans="2:7" s="2" customFormat="1" ht="30" customHeight="1">
      <c r="B15" s="9" t="s">
        <v>92</v>
      </c>
      <c r="C15" s="10" t="s">
        <v>17</v>
      </c>
      <c r="D15" s="17">
        <v>28180953.219999999</v>
      </c>
      <c r="E15" s="17">
        <v>31671434.510000002</v>
      </c>
      <c r="F15" s="24">
        <f>(E15/D15)-1</f>
        <v>0.123859589232163</v>
      </c>
      <c r="G15" s="15" t="s">
        <v>85</v>
      </c>
    </row>
    <row r="16" spans="2:7" s="2" customFormat="1" ht="30" customHeight="1">
      <c r="B16" s="9" t="s">
        <v>86</v>
      </c>
      <c r="C16" s="10" t="s">
        <v>17</v>
      </c>
      <c r="D16" s="17">
        <v>50312364.909999996</v>
      </c>
      <c r="E16" s="17">
        <v>56460636.270000003</v>
      </c>
      <c r="F16" s="24">
        <f>(E16/D16)-1</f>
        <v>0.12220199489724215</v>
      </c>
      <c r="G16" s="15" t="s">
        <v>87</v>
      </c>
    </row>
    <row r="17" spans="2:8" s="2" customFormat="1" ht="30" customHeight="1">
      <c r="B17" s="20" t="s">
        <v>57</v>
      </c>
      <c r="C17" s="10" t="s">
        <v>17</v>
      </c>
      <c r="D17" s="18">
        <v>0</v>
      </c>
      <c r="E17" s="18">
        <v>0</v>
      </c>
      <c r="F17" s="23">
        <v>0</v>
      </c>
      <c r="G17" s="15" t="s">
        <v>89</v>
      </c>
    </row>
    <row r="18" spans="2:8" ht="30" customHeight="1">
      <c r="B18" s="21" t="s">
        <v>94</v>
      </c>
      <c r="C18" s="16" t="s">
        <v>17</v>
      </c>
      <c r="D18" s="22">
        <v>78493318.129999995</v>
      </c>
      <c r="E18" s="22">
        <v>88132070.780000001</v>
      </c>
      <c r="F18" s="24">
        <f>(E18/D18)-1</f>
        <v>0.12279711037360386</v>
      </c>
      <c r="G18" s="15" t="s">
        <v>93</v>
      </c>
      <c r="H18" s="2"/>
    </row>
    <row r="19" spans="2:8" ht="21.45" customHeight="1">
      <c r="B19" s="19" t="s">
        <v>91</v>
      </c>
      <c r="H19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0F78A-7C24-4331-8556-9D94CBD31BA7}">
  <dimension ref="A1:D149"/>
  <sheetViews>
    <sheetView showGridLines="0" zoomScaleNormal="100" workbookViewId="0">
      <selection activeCell="C27" sqref="C27"/>
    </sheetView>
  </sheetViews>
  <sheetFormatPr defaultRowHeight="13.8"/>
  <cols>
    <col min="1" max="1" width="44.296875" customWidth="1"/>
    <col min="2" max="2" width="12.8984375" style="119" bestFit="1" customWidth="1"/>
    <col min="3" max="3" width="20" style="119" customWidth="1"/>
    <col min="4" max="4" width="27.3984375" customWidth="1"/>
  </cols>
  <sheetData>
    <row r="1" spans="1:4">
      <c r="A1" s="136" t="s">
        <v>251</v>
      </c>
      <c r="B1" s="137" t="s">
        <v>260</v>
      </c>
      <c r="C1" s="138" t="s">
        <v>253</v>
      </c>
      <c r="D1" s="140" t="s">
        <v>254</v>
      </c>
    </row>
    <row r="2" spans="1:4">
      <c r="A2" s="127" t="s">
        <v>4</v>
      </c>
      <c r="B2" s="144">
        <v>44896</v>
      </c>
      <c r="C2" s="143">
        <v>797397.13</v>
      </c>
      <c r="D2" s="141" t="s">
        <v>256</v>
      </c>
    </row>
    <row r="3" spans="1:4">
      <c r="A3" s="127" t="s">
        <v>1</v>
      </c>
      <c r="B3" s="144">
        <v>44896</v>
      </c>
      <c r="C3" s="143"/>
      <c r="D3" s="127"/>
    </row>
    <row r="4" spans="1:4">
      <c r="A4" s="127" t="s">
        <v>3</v>
      </c>
      <c r="B4" s="144">
        <v>44896</v>
      </c>
      <c r="C4" s="143"/>
      <c r="D4" s="127"/>
    </row>
    <row r="5" spans="1:4">
      <c r="A5" s="127" t="s">
        <v>259</v>
      </c>
      <c r="B5" s="144">
        <v>44896</v>
      </c>
      <c r="C5" s="143"/>
      <c r="D5" s="127"/>
    </row>
    <row r="6" spans="1:4">
      <c r="A6" s="127" t="s">
        <v>4</v>
      </c>
      <c r="B6" s="144">
        <v>44927</v>
      </c>
      <c r="C6" s="143">
        <v>1449871.3600000001</v>
      </c>
      <c r="D6" s="142" t="s">
        <v>256</v>
      </c>
    </row>
    <row r="7" spans="1:4">
      <c r="A7" s="127" t="s">
        <v>1</v>
      </c>
      <c r="B7" s="144">
        <v>44927</v>
      </c>
      <c r="C7" s="143"/>
      <c r="D7" s="127"/>
    </row>
    <row r="8" spans="1:4">
      <c r="A8" s="127" t="s">
        <v>3</v>
      </c>
      <c r="B8" s="144">
        <v>44927</v>
      </c>
      <c r="C8" s="143"/>
      <c r="D8" s="127"/>
    </row>
    <row r="9" spans="1:4">
      <c r="A9" s="127" t="s">
        <v>259</v>
      </c>
      <c r="B9" s="144">
        <v>44927</v>
      </c>
      <c r="C9" s="143"/>
      <c r="D9" s="127"/>
    </row>
    <row r="10" spans="1:4">
      <c r="A10" s="127" t="s">
        <v>4</v>
      </c>
      <c r="B10" s="144">
        <v>44958</v>
      </c>
      <c r="C10" s="143">
        <v>388632.82</v>
      </c>
      <c r="D10" s="142" t="s">
        <v>256</v>
      </c>
    </row>
    <row r="11" spans="1:4">
      <c r="A11" s="127" t="s">
        <v>1</v>
      </c>
      <c r="B11" s="144">
        <v>44958</v>
      </c>
      <c r="C11" s="143"/>
      <c r="D11" s="127"/>
    </row>
    <row r="12" spans="1:4">
      <c r="A12" s="127" t="s">
        <v>3</v>
      </c>
      <c r="B12" s="144">
        <v>44958</v>
      </c>
      <c r="C12" s="143">
        <v>3869656.27</v>
      </c>
      <c r="D12" s="141" t="s">
        <v>257</v>
      </c>
    </row>
    <row r="13" spans="1:4">
      <c r="A13" s="127" t="s">
        <v>259</v>
      </c>
      <c r="B13" s="144">
        <v>44958</v>
      </c>
      <c r="C13" s="143"/>
      <c r="D13" s="127"/>
    </row>
    <row r="14" spans="1:4">
      <c r="A14" s="127" t="s">
        <v>4</v>
      </c>
      <c r="B14" s="144">
        <v>44986</v>
      </c>
      <c r="C14" s="143">
        <v>1193023.73</v>
      </c>
      <c r="D14" s="142" t="s">
        <v>256</v>
      </c>
    </row>
    <row r="15" spans="1:4">
      <c r="A15" s="127" t="s">
        <v>1</v>
      </c>
      <c r="B15" s="144">
        <v>44986</v>
      </c>
      <c r="C15" s="143">
        <v>2000000</v>
      </c>
      <c r="D15" s="141" t="s">
        <v>257</v>
      </c>
    </row>
    <row r="16" spans="1:4">
      <c r="A16" s="127" t="s">
        <v>3</v>
      </c>
      <c r="B16" s="144">
        <v>44986</v>
      </c>
      <c r="C16" s="143">
        <v>2906293.9</v>
      </c>
      <c r="D16" s="142" t="s">
        <v>257</v>
      </c>
    </row>
    <row r="17" spans="1:4">
      <c r="A17" s="127" t="s">
        <v>259</v>
      </c>
      <c r="B17" s="144">
        <v>44986</v>
      </c>
      <c r="C17" s="143"/>
      <c r="D17" s="127"/>
    </row>
    <row r="18" spans="1:4">
      <c r="A18" s="127" t="s">
        <v>4</v>
      </c>
      <c r="B18" s="144">
        <v>45017</v>
      </c>
      <c r="C18" s="143">
        <v>3337491.68</v>
      </c>
      <c r="D18" s="142" t="s">
        <v>256</v>
      </c>
    </row>
    <row r="19" spans="1:4">
      <c r="A19" s="127" t="s">
        <v>1</v>
      </c>
      <c r="B19" s="144">
        <v>45017</v>
      </c>
      <c r="C19" s="143"/>
      <c r="D19" s="127"/>
    </row>
    <row r="20" spans="1:4">
      <c r="A20" s="127" t="s">
        <v>3</v>
      </c>
      <c r="B20" s="144">
        <v>45017</v>
      </c>
      <c r="C20" s="143">
        <v>3218999.03</v>
      </c>
      <c r="D20" s="142" t="s">
        <v>257</v>
      </c>
    </row>
    <row r="21" spans="1:4">
      <c r="A21" s="127" t="s">
        <v>259</v>
      </c>
      <c r="B21" s="144">
        <v>45017</v>
      </c>
      <c r="C21" s="143"/>
      <c r="D21" s="127"/>
    </row>
    <row r="22" spans="1:4">
      <c r="A22" s="127" t="s">
        <v>4</v>
      </c>
      <c r="B22" s="144">
        <v>45047</v>
      </c>
      <c r="C22" s="143">
        <v>1867135.8</v>
      </c>
      <c r="D22" s="142" t="s">
        <v>256</v>
      </c>
    </row>
    <row r="23" spans="1:4">
      <c r="A23" s="127" t="s">
        <v>1</v>
      </c>
      <c r="B23" s="144">
        <v>45047</v>
      </c>
      <c r="C23" s="143"/>
      <c r="D23" s="127"/>
    </row>
    <row r="24" spans="1:4">
      <c r="A24" s="127" t="s">
        <v>3</v>
      </c>
      <c r="B24" s="144">
        <v>45047</v>
      </c>
      <c r="C24" s="143">
        <v>4841773.7699999996</v>
      </c>
      <c r="D24" s="142" t="s">
        <v>257</v>
      </c>
    </row>
    <row r="25" spans="1:4">
      <c r="A25" s="127" t="s">
        <v>259</v>
      </c>
      <c r="B25" s="144">
        <v>45047</v>
      </c>
      <c r="C25" s="143"/>
      <c r="D25" s="127"/>
    </row>
    <row r="26" spans="1:4">
      <c r="A26" s="127" t="s">
        <v>4</v>
      </c>
      <c r="B26" s="144">
        <v>45078</v>
      </c>
      <c r="C26" s="143">
        <v>2356241</v>
      </c>
      <c r="D26" s="142" t="s">
        <v>256</v>
      </c>
    </row>
    <row r="27" spans="1:4">
      <c r="A27" s="127" t="s">
        <v>1</v>
      </c>
      <c r="B27" s="144">
        <v>45078</v>
      </c>
      <c r="C27" s="143"/>
      <c r="D27" s="127"/>
    </row>
    <row r="28" spans="1:4">
      <c r="A28" s="127" t="s">
        <v>3</v>
      </c>
      <c r="B28" s="144">
        <v>45078</v>
      </c>
      <c r="C28" s="143">
        <v>4001419.83</v>
      </c>
      <c r="D28" s="142" t="s">
        <v>257</v>
      </c>
    </row>
    <row r="29" spans="1:4">
      <c r="A29" s="127" t="s">
        <v>259</v>
      </c>
      <c r="B29" s="144">
        <v>45078</v>
      </c>
      <c r="C29" s="143"/>
      <c r="D29" s="127"/>
    </row>
    <row r="30" spans="1:4">
      <c r="A30" s="127" t="s">
        <v>4</v>
      </c>
      <c r="B30" s="144">
        <v>45108</v>
      </c>
      <c r="C30" s="143">
        <v>538396.05000000005</v>
      </c>
      <c r="D30" s="142" t="s">
        <v>256</v>
      </c>
    </row>
    <row r="31" spans="1:4">
      <c r="A31" s="127" t="s">
        <v>1</v>
      </c>
      <c r="B31" s="144">
        <v>45108</v>
      </c>
      <c r="C31" s="143"/>
      <c r="D31" s="127"/>
    </row>
    <row r="32" spans="1:4">
      <c r="A32" s="127" t="s">
        <v>3</v>
      </c>
      <c r="B32" s="144">
        <v>45108</v>
      </c>
      <c r="C32" s="143">
        <v>1180815.33</v>
      </c>
      <c r="D32" s="142" t="s">
        <v>257</v>
      </c>
    </row>
    <row r="33" spans="1:4">
      <c r="A33" s="127" t="s">
        <v>259</v>
      </c>
      <c r="B33" s="144">
        <v>45108</v>
      </c>
      <c r="C33" s="143"/>
      <c r="D33" s="127"/>
    </row>
    <row r="34" spans="1:4">
      <c r="A34" s="127" t="s">
        <v>4</v>
      </c>
      <c r="B34" s="144">
        <v>45139</v>
      </c>
      <c r="C34" s="143">
        <v>2214246.36</v>
      </c>
      <c r="D34" s="142" t="s">
        <v>256</v>
      </c>
    </row>
    <row r="35" spans="1:4">
      <c r="A35" s="127" t="s">
        <v>1</v>
      </c>
      <c r="B35" s="144">
        <v>45139</v>
      </c>
      <c r="C35" s="143"/>
      <c r="D35" s="127"/>
    </row>
    <row r="36" spans="1:4">
      <c r="A36" s="127" t="s">
        <v>3</v>
      </c>
      <c r="B36" s="144">
        <v>45139</v>
      </c>
      <c r="C36" s="143">
        <v>4095262.39</v>
      </c>
      <c r="D36" s="142" t="s">
        <v>257</v>
      </c>
    </row>
    <row r="37" spans="1:4">
      <c r="A37" s="127" t="s">
        <v>259</v>
      </c>
      <c r="B37" s="144">
        <v>45139</v>
      </c>
      <c r="C37" s="143"/>
      <c r="D37" s="127"/>
    </row>
    <row r="38" spans="1:4">
      <c r="A38" s="127" t="s">
        <v>4</v>
      </c>
      <c r="B38" s="144">
        <v>45170</v>
      </c>
      <c r="C38" s="143">
        <v>2487534.21</v>
      </c>
      <c r="D38" s="142" t="s">
        <v>256</v>
      </c>
    </row>
    <row r="39" spans="1:4">
      <c r="A39" s="127" t="s">
        <v>1</v>
      </c>
      <c r="B39" s="144">
        <v>45170</v>
      </c>
      <c r="C39" s="143"/>
      <c r="D39" s="127"/>
    </row>
    <row r="40" spans="1:4">
      <c r="A40" s="127" t="s">
        <v>3</v>
      </c>
      <c r="B40" s="144">
        <v>45170</v>
      </c>
      <c r="C40" s="143">
        <v>4055462.11</v>
      </c>
      <c r="D40" s="142" t="s">
        <v>257</v>
      </c>
    </row>
    <row r="41" spans="1:4">
      <c r="A41" s="127" t="s">
        <v>259</v>
      </c>
      <c r="B41" s="144">
        <v>45170</v>
      </c>
      <c r="C41" s="143"/>
      <c r="D41" s="127"/>
    </row>
    <row r="42" spans="1:4">
      <c r="A42" s="127" t="s">
        <v>4</v>
      </c>
      <c r="B42" s="144">
        <v>45200</v>
      </c>
      <c r="C42" s="143">
        <v>3370809.91</v>
      </c>
      <c r="D42" s="142" t="s">
        <v>256</v>
      </c>
    </row>
    <row r="43" spans="1:4">
      <c r="A43" s="127" t="s">
        <v>1</v>
      </c>
      <c r="B43" s="144">
        <v>45200</v>
      </c>
      <c r="C43" s="143"/>
      <c r="D43" s="127"/>
    </row>
    <row r="44" spans="1:4">
      <c r="A44" s="127" t="s">
        <v>3</v>
      </c>
      <c r="B44" s="144">
        <v>45200</v>
      </c>
      <c r="C44" s="143">
        <v>5683746.7299999995</v>
      </c>
      <c r="D44" s="142" t="s">
        <v>257</v>
      </c>
    </row>
    <row r="45" spans="1:4">
      <c r="A45" s="127" t="s">
        <v>259</v>
      </c>
      <c r="B45" s="144">
        <v>45200</v>
      </c>
      <c r="C45" s="143"/>
      <c r="D45" s="127"/>
    </row>
    <row r="46" spans="1:4">
      <c r="A46" s="127" t="s">
        <v>4</v>
      </c>
      <c r="B46" s="144">
        <v>45231</v>
      </c>
      <c r="C46" s="143">
        <v>3080314.31</v>
      </c>
      <c r="D46" s="142" t="s">
        <v>256</v>
      </c>
    </row>
    <row r="47" spans="1:4">
      <c r="A47" s="127" t="s">
        <v>1</v>
      </c>
      <c r="B47" s="144">
        <v>45231</v>
      </c>
      <c r="C47" s="143"/>
      <c r="D47" s="127"/>
    </row>
    <row r="48" spans="1:4">
      <c r="A48" s="127" t="s">
        <v>3</v>
      </c>
      <c r="B48" s="144">
        <v>45231</v>
      </c>
      <c r="C48" s="143">
        <v>5548395.3799999999</v>
      </c>
      <c r="D48" s="142" t="s">
        <v>257</v>
      </c>
    </row>
    <row r="49" spans="1:4">
      <c r="A49" s="127" t="s">
        <v>259</v>
      </c>
      <c r="B49" s="144">
        <v>45231</v>
      </c>
      <c r="C49" s="143"/>
      <c r="D49" s="127"/>
    </row>
    <row r="50" spans="1:4">
      <c r="A50" s="127" t="s">
        <v>4</v>
      </c>
      <c r="B50" s="144">
        <v>45261</v>
      </c>
      <c r="C50" s="143">
        <v>3501131.43</v>
      </c>
      <c r="D50" s="142" t="s">
        <v>256</v>
      </c>
    </row>
    <row r="51" spans="1:4">
      <c r="A51" s="127" t="s">
        <v>1</v>
      </c>
      <c r="B51" s="144">
        <v>45261</v>
      </c>
      <c r="C51" s="143"/>
      <c r="D51" s="127"/>
    </row>
    <row r="52" spans="1:4">
      <c r="A52" s="127" t="s">
        <v>3</v>
      </c>
      <c r="B52" s="144">
        <v>45261</v>
      </c>
      <c r="C52" s="143">
        <v>6181167.4500000002</v>
      </c>
      <c r="D52" s="142" t="s">
        <v>257</v>
      </c>
    </row>
    <row r="53" spans="1:4">
      <c r="A53" s="127" t="s">
        <v>259</v>
      </c>
      <c r="B53" s="144">
        <v>45261</v>
      </c>
      <c r="C53" s="143"/>
      <c r="D53" s="127"/>
    </row>
    <row r="54" spans="1:4">
      <c r="A54" s="127" t="s">
        <v>4</v>
      </c>
      <c r="B54" s="144">
        <v>45292</v>
      </c>
      <c r="C54" s="143">
        <v>2568982.42</v>
      </c>
      <c r="D54" s="142" t="s">
        <v>256</v>
      </c>
    </row>
    <row r="55" spans="1:4">
      <c r="A55" s="127" t="s">
        <v>1</v>
      </c>
      <c r="B55" s="144">
        <v>45292</v>
      </c>
      <c r="C55" s="143"/>
      <c r="D55" s="127"/>
    </row>
    <row r="56" spans="1:4">
      <c r="A56" s="127" t="s">
        <v>3</v>
      </c>
      <c r="B56" s="144">
        <v>45292</v>
      </c>
      <c r="C56" s="143">
        <v>4858195.78</v>
      </c>
      <c r="D56" s="142" t="s">
        <v>257</v>
      </c>
    </row>
    <row r="57" spans="1:4">
      <c r="A57" s="127" t="s">
        <v>259</v>
      </c>
      <c r="B57" s="144">
        <v>45292</v>
      </c>
      <c r="C57" s="143"/>
      <c r="D57" s="127"/>
    </row>
    <row r="58" spans="1:4">
      <c r="A58" s="127" t="s">
        <v>4</v>
      </c>
      <c r="B58" s="144">
        <v>45323</v>
      </c>
      <c r="C58" s="143">
        <v>2348362.94</v>
      </c>
      <c r="D58" s="142" t="s">
        <v>256</v>
      </c>
    </row>
    <row r="59" spans="1:4">
      <c r="A59" s="127" t="s">
        <v>1</v>
      </c>
      <c r="B59" s="144">
        <v>45323</v>
      </c>
      <c r="C59" s="143"/>
      <c r="D59" s="127"/>
    </row>
    <row r="60" spans="1:4">
      <c r="A60" s="127" t="s">
        <v>3</v>
      </c>
      <c r="B60" s="144">
        <v>45323</v>
      </c>
      <c r="C60" s="143">
        <v>5163565.8499999996</v>
      </c>
      <c r="D60" s="142" t="s">
        <v>257</v>
      </c>
    </row>
    <row r="61" spans="1:4">
      <c r="A61" s="127" t="s">
        <v>259</v>
      </c>
      <c r="B61" s="144">
        <v>45323</v>
      </c>
      <c r="C61" s="143"/>
      <c r="D61" s="127"/>
    </row>
    <row r="62" spans="1:4">
      <c r="A62" s="127" t="s">
        <v>4</v>
      </c>
      <c r="B62" s="144">
        <v>45352</v>
      </c>
      <c r="C62" s="143">
        <v>2147709.56</v>
      </c>
      <c r="D62" s="142" t="s">
        <v>256</v>
      </c>
    </row>
    <row r="63" spans="1:4">
      <c r="A63" s="127" t="s">
        <v>1</v>
      </c>
      <c r="B63" s="144">
        <v>45352</v>
      </c>
      <c r="C63" s="143"/>
      <c r="D63" s="127"/>
    </row>
    <row r="64" spans="1:4">
      <c r="A64" s="127" t="s">
        <v>3</v>
      </c>
      <c r="B64" s="144">
        <v>45352</v>
      </c>
      <c r="C64" s="143">
        <v>2984270</v>
      </c>
      <c r="D64" s="142" t="s">
        <v>257</v>
      </c>
    </row>
    <row r="65" spans="1:4">
      <c r="A65" s="127" t="s">
        <v>259</v>
      </c>
      <c r="B65" s="144">
        <v>45352</v>
      </c>
      <c r="C65" s="143"/>
      <c r="D65" s="127"/>
    </row>
    <row r="66" spans="1:4">
      <c r="A66" s="127" t="s">
        <v>4</v>
      </c>
      <c r="B66" s="144">
        <v>45383</v>
      </c>
      <c r="C66" s="143">
        <v>2565643.67</v>
      </c>
      <c r="D66" s="141" t="s">
        <v>257</v>
      </c>
    </row>
    <row r="67" spans="1:4">
      <c r="A67" s="127" t="s">
        <v>1</v>
      </c>
      <c r="B67" s="144">
        <v>45383</v>
      </c>
      <c r="C67" s="143"/>
      <c r="D67" s="127"/>
    </row>
    <row r="68" spans="1:4">
      <c r="A68" s="127" t="s">
        <v>3</v>
      </c>
      <c r="B68" s="144">
        <v>45383</v>
      </c>
      <c r="C68" s="143">
        <v>4452549.37</v>
      </c>
      <c r="D68" s="142" t="s">
        <v>257</v>
      </c>
    </row>
    <row r="69" spans="1:4">
      <c r="A69" s="127" t="s">
        <v>259</v>
      </c>
      <c r="B69" s="144">
        <v>45383</v>
      </c>
      <c r="C69" s="143"/>
      <c r="D69" s="127"/>
    </row>
    <row r="70" spans="1:4">
      <c r="A70" s="127" t="s">
        <v>4</v>
      </c>
      <c r="B70" s="144">
        <v>45413</v>
      </c>
      <c r="C70" s="143">
        <v>2023876.2</v>
      </c>
      <c r="D70" s="142" t="s">
        <v>257</v>
      </c>
    </row>
    <row r="71" spans="1:4">
      <c r="A71" s="127" t="s">
        <v>1</v>
      </c>
      <c r="B71" s="144">
        <v>45413</v>
      </c>
      <c r="C71" s="143"/>
      <c r="D71" s="127"/>
    </row>
    <row r="72" spans="1:4">
      <c r="A72" s="127" t="s">
        <v>3</v>
      </c>
      <c r="B72" s="144">
        <v>45413</v>
      </c>
      <c r="C72" s="143">
        <v>4572713.74</v>
      </c>
      <c r="D72" s="142" t="s">
        <v>257</v>
      </c>
    </row>
    <row r="73" spans="1:4">
      <c r="A73" s="127" t="s">
        <v>259</v>
      </c>
      <c r="B73" s="144">
        <v>45413</v>
      </c>
      <c r="C73" s="143"/>
      <c r="D73" s="127"/>
    </row>
    <row r="74" spans="1:4">
      <c r="A74" s="127" t="s">
        <v>4</v>
      </c>
      <c r="B74" s="144">
        <v>45444</v>
      </c>
      <c r="C74" s="143">
        <v>2842054.39</v>
      </c>
      <c r="D74" s="142" t="s">
        <v>257</v>
      </c>
    </row>
    <row r="75" spans="1:4">
      <c r="A75" s="127" t="s">
        <v>1</v>
      </c>
      <c r="B75" s="144">
        <v>45444</v>
      </c>
      <c r="C75" s="143"/>
      <c r="D75" s="127"/>
    </row>
    <row r="76" spans="1:4">
      <c r="A76" s="127" t="s">
        <v>3</v>
      </c>
      <c r="B76" s="144">
        <v>45444</v>
      </c>
      <c r="C76" s="143">
        <v>3311154.4600000004</v>
      </c>
      <c r="D76" s="142" t="s">
        <v>257</v>
      </c>
    </row>
    <row r="77" spans="1:4">
      <c r="A77" s="127" t="s">
        <v>259</v>
      </c>
      <c r="B77" s="144">
        <v>45444</v>
      </c>
      <c r="C77" s="143"/>
      <c r="D77" s="127"/>
    </row>
    <row r="78" spans="1:4">
      <c r="A78" s="127" t="s">
        <v>4</v>
      </c>
      <c r="B78" s="144">
        <v>45474</v>
      </c>
      <c r="C78" s="143">
        <v>2308733.58</v>
      </c>
      <c r="D78" s="142" t="s">
        <v>257</v>
      </c>
    </row>
    <row r="79" spans="1:4">
      <c r="A79" s="127" t="s">
        <v>1</v>
      </c>
      <c r="B79" s="144">
        <v>45474</v>
      </c>
      <c r="C79" s="143"/>
      <c r="D79" s="127"/>
    </row>
    <row r="80" spans="1:4">
      <c r="A80" s="127" t="s">
        <v>3</v>
      </c>
      <c r="B80" s="144">
        <v>45474</v>
      </c>
      <c r="C80" s="143">
        <v>4544336.5499999989</v>
      </c>
      <c r="D80" s="142" t="s">
        <v>257</v>
      </c>
    </row>
    <row r="81" spans="1:4">
      <c r="A81" s="127" t="s">
        <v>259</v>
      </c>
      <c r="B81" s="144">
        <v>45474</v>
      </c>
      <c r="C81" s="143"/>
      <c r="D81" s="127"/>
    </row>
    <row r="82" spans="1:4">
      <c r="A82" s="127" t="s">
        <v>4</v>
      </c>
      <c r="B82" s="144">
        <v>45505</v>
      </c>
      <c r="C82" s="143">
        <v>3189926.79</v>
      </c>
      <c r="D82" s="142" t="s">
        <v>257</v>
      </c>
    </row>
    <row r="83" spans="1:4">
      <c r="A83" s="127" t="s">
        <v>1</v>
      </c>
      <c r="B83" s="144">
        <v>45505</v>
      </c>
      <c r="C83" s="143">
        <v>5000000</v>
      </c>
      <c r="D83" s="141" t="s">
        <v>257</v>
      </c>
    </row>
    <row r="84" spans="1:4">
      <c r="A84" s="127" t="s">
        <v>3</v>
      </c>
      <c r="B84" s="144">
        <v>45505</v>
      </c>
      <c r="C84" s="143">
        <v>5566952.6699999999</v>
      </c>
      <c r="D84" s="142" t="s">
        <v>257</v>
      </c>
    </row>
    <row r="85" spans="1:4">
      <c r="A85" s="127" t="s">
        <v>259</v>
      </c>
      <c r="B85" s="144">
        <v>45505</v>
      </c>
      <c r="C85" s="143"/>
      <c r="D85" s="127"/>
    </row>
    <row r="86" spans="1:4">
      <c r="A86" s="127" t="s">
        <v>4</v>
      </c>
      <c r="B86" s="144">
        <v>45536</v>
      </c>
      <c r="C86" s="143">
        <v>2821773.62</v>
      </c>
      <c r="D86" s="142" t="s">
        <v>257</v>
      </c>
    </row>
    <row r="87" spans="1:4">
      <c r="A87" s="127" t="s">
        <v>1</v>
      </c>
      <c r="B87" s="144">
        <v>45536</v>
      </c>
      <c r="C87" s="143"/>
      <c r="D87" s="127"/>
    </row>
    <row r="88" spans="1:4">
      <c r="A88" s="127" t="s">
        <v>3</v>
      </c>
      <c r="B88" s="144">
        <v>45536</v>
      </c>
      <c r="C88" s="143">
        <v>5085015.9500000011</v>
      </c>
      <c r="D88" s="142" t="s">
        <v>257</v>
      </c>
    </row>
    <row r="89" spans="1:4">
      <c r="A89" s="127" t="s">
        <v>259</v>
      </c>
      <c r="B89" s="144">
        <v>45536</v>
      </c>
      <c r="C89" s="143"/>
      <c r="D89" s="127"/>
    </row>
    <row r="90" spans="1:4">
      <c r="A90" s="127" t="s">
        <v>4</v>
      </c>
      <c r="B90" s="144">
        <v>45566</v>
      </c>
      <c r="C90" s="143">
        <v>3268573.4</v>
      </c>
      <c r="D90" s="142" t="s">
        <v>257</v>
      </c>
    </row>
    <row r="91" spans="1:4">
      <c r="A91" s="127" t="s">
        <v>1</v>
      </c>
      <c r="B91" s="144">
        <v>45566</v>
      </c>
      <c r="C91" s="143"/>
      <c r="D91" s="127"/>
    </row>
    <row r="92" spans="1:4">
      <c r="A92" s="127" t="s">
        <v>3</v>
      </c>
      <c r="B92" s="144">
        <v>45566</v>
      </c>
      <c r="C92" s="143">
        <v>5803333.1699999999</v>
      </c>
      <c r="D92" s="142" t="s">
        <v>257</v>
      </c>
    </row>
    <row r="93" spans="1:4">
      <c r="A93" s="127" t="s">
        <v>259</v>
      </c>
      <c r="B93" s="144">
        <v>45566</v>
      </c>
      <c r="C93" s="143"/>
      <c r="D93" s="127"/>
    </row>
    <row r="94" spans="1:4">
      <c r="A94" s="127" t="s">
        <v>4</v>
      </c>
      <c r="B94" s="144">
        <v>45597</v>
      </c>
      <c r="C94" s="143">
        <v>2888829.85</v>
      </c>
      <c r="D94" s="142" t="s">
        <v>257</v>
      </c>
    </row>
    <row r="95" spans="1:4">
      <c r="A95" s="127" t="s">
        <v>1</v>
      </c>
      <c r="B95" s="144">
        <v>45597</v>
      </c>
      <c r="C95" s="143"/>
      <c r="D95" s="127"/>
    </row>
    <row r="96" spans="1:4">
      <c r="A96" s="127" t="s">
        <v>3</v>
      </c>
      <c r="B96" s="144">
        <v>45597</v>
      </c>
      <c r="C96" s="143">
        <v>4400671.16</v>
      </c>
      <c r="D96" s="142" t="s">
        <v>257</v>
      </c>
    </row>
    <row r="97" spans="1:4">
      <c r="A97" s="127" t="s">
        <v>259</v>
      </c>
      <c r="B97" s="144">
        <v>45597</v>
      </c>
      <c r="C97" s="143"/>
      <c r="D97" s="127"/>
    </row>
    <row r="98" spans="1:4">
      <c r="A98" s="127" t="s">
        <v>4</v>
      </c>
      <c r="B98" s="144">
        <v>45627</v>
      </c>
      <c r="C98" s="143">
        <v>1827913.15</v>
      </c>
      <c r="D98" s="142" t="s">
        <v>257</v>
      </c>
    </row>
    <row r="99" spans="1:4">
      <c r="A99" s="127" t="s">
        <v>1</v>
      </c>
      <c r="B99" s="144">
        <v>45627</v>
      </c>
      <c r="C99" s="143"/>
      <c r="D99" s="127"/>
    </row>
    <row r="100" spans="1:4">
      <c r="A100" s="127" t="s">
        <v>3</v>
      </c>
      <c r="B100" s="144">
        <v>45627</v>
      </c>
      <c r="C100" s="143">
        <v>3975298.93</v>
      </c>
      <c r="D100" s="142" t="s">
        <v>257</v>
      </c>
    </row>
    <row r="101" spans="1:4">
      <c r="A101" s="127" t="s">
        <v>259</v>
      </c>
      <c r="B101" s="144">
        <v>45627</v>
      </c>
      <c r="C101" s="143"/>
      <c r="D101" s="127"/>
    </row>
    <row r="102" spans="1:4">
      <c r="A102" s="127" t="s">
        <v>4</v>
      </c>
      <c r="B102" s="144">
        <v>45658</v>
      </c>
      <c r="C102" s="143">
        <v>3222679.57</v>
      </c>
      <c r="D102" s="142" t="s">
        <v>257</v>
      </c>
    </row>
    <row r="103" spans="1:4">
      <c r="A103" s="127" t="s">
        <v>1</v>
      </c>
      <c r="B103" s="144">
        <v>45658</v>
      </c>
      <c r="C103" s="143"/>
      <c r="D103" s="127"/>
    </row>
    <row r="104" spans="1:4">
      <c r="A104" s="127" t="s">
        <v>3</v>
      </c>
      <c r="B104" s="144">
        <v>45658</v>
      </c>
      <c r="C104" s="143">
        <v>6016457.2700000005</v>
      </c>
      <c r="D104" s="142" t="s">
        <v>257</v>
      </c>
    </row>
    <row r="105" spans="1:4">
      <c r="A105" s="127" t="s">
        <v>259</v>
      </c>
      <c r="B105" s="144">
        <v>45658</v>
      </c>
      <c r="C105" s="143"/>
      <c r="D105" s="127"/>
    </row>
    <row r="106" spans="1:4">
      <c r="A106" s="127" t="s">
        <v>4</v>
      </c>
      <c r="B106" s="144">
        <v>45689</v>
      </c>
      <c r="C106" s="143">
        <v>3176590.34</v>
      </c>
      <c r="D106" s="142" t="s">
        <v>257</v>
      </c>
    </row>
    <row r="107" spans="1:4">
      <c r="A107" s="127" t="s">
        <v>1</v>
      </c>
      <c r="B107" s="144">
        <v>45689</v>
      </c>
      <c r="C107" s="143"/>
      <c r="D107" s="127"/>
    </row>
    <row r="108" spans="1:4">
      <c r="A108" s="127" t="s">
        <v>3</v>
      </c>
      <c r="B108" s="144">
        <v>45689</v>
      </c>
      <c r="C108" s="143">
        <v>5472632.7399999993</v>
      </c>
      <c r="D108" s="142" t="s">
        <v>257</v>
      </c>
    </row>
    <row r="109" spans="1:4">
      <c r="A109" s="127" t="s">
        <v>259</v>
      </c>
      <c r="B109" s="144">
        <v>45689</v>
      </c>
      <c r="C109" s="143"/>
      <c r="D109" s="127"/>
    </row>
    <row r="110" spans="1:4">
      <c r="A110" s="127" t="s">
        <v>4</v>
      </c>
      <c r="B110" s="144">
        <v>45717</v>
      </c>
      <c r="C110" s="143">
        <v>2766107.36</v>
      </c>
      <c r="D110" s="142" t="s">
        <v>257</v>
      </c>
    </row>
    <row r="111" spans="1:4">
      <c r="A111" s="127" t="s">
        <v>1</v>
      </c>
      <c r="B111" s="144">
        <v>45717</v>
      </c>
      <c r="C111" s="143"/>
      <c r="D111" s="127"/>
    </row>
    <row r="112" spans="1:4">
      <c r="A112" s="127" t="s">
        <v>3</v>
      </c>
      <c r="B112" s="144">
        <v>45717</v>
      </c>
      <c r="C112" s="143">
        <v>4377407.0199999996</v>
      </c>
      <c r="D112" s="142" t="s">
        <v>257</v>
      </c>
    </row>
    <row r="113" spans="1:4">
      <c r="A113" s="127" t="s">
        <v>259</v>
      </c>
      <c r="B113" s="144">
        <v>45717</v>
      </c>
      <c r="C113" s="143"/>
      <c r="D113" s="127"/>
    </row>
    <row r="114" spans="1:4">
      <c r="A114" s="127" t="s">
        <v>4</v>
      </c>
      <c r="B114" s="144">
        <v>45748</v>
      </c>
      <c r="C114" s="143">
        <v>3108288.25</v>
      </c>
      <c r="D114" s="142" t="s">
        <v>257</v>
      </c>
    </row>
    <row r="115" spans="1:4">
      <c r="A115" s="127" t="s">
        <v>1</v>
      </c>
      <c r="B115" s="144">
        <v>45748</v>
      </c>
      <c r="C115" s="143"/>
      <c r="D115" s="127"/>
    </row>
    <row r="116" spans="1:4">
      <c r="A116" s="127" t="s">
        <v>3</v>
      </c>
      <c r="B116" s="144">
        <v>45748</v>
      </c>
      <c r="C116" s="143">
        <v>6020667.7800000003</v>
      </c>
      <c r="D116" s="142" t="s">
        <v>257</v>
      </c>
    </row>
    <row r="117" spans="1:4">
      <c r="A117" s="127" t="s">
        <v>259</v>
      </c>
      <c r="B117" s="144">
        <v>45748</v>
      </c>
      <c r="C117" s="143"/>
      <c r="D117" s="127"/>
    </row>
    <row r="118" spans="1:4">
      <c r="A118" s="127" t="s">
        <v>4</v>
      </c>
      <c r="B118" s="144">
        <v>45778</v>
      </c>
      <c r="C118" s="143">
        <v>2225545.73</v>
      </c>
      <c r="D118" s="142" t="s">
        <v>257</v>
      </c>
    </row>
    <row r="119" spans="1:4">
      <c r="A119" s="127" t="s">
        <v>1</v>
      </c>
      <c r="B119" s="144">
        <v>45778</v>
      </c>
      <c r="C119" s="143"/>
      <c r="D119" s="127"/>
    </row>
    <row r="120" spans="1:4">
      <c r="A120" s="127" t="s">
        <v>3</v>
      </c>
      <c r="B120" s="144">
        <v>45778</v>
      </c>
      <c r="C120" s="143">
        <v>4851832.63</v>
      </c>
      <c r="D120" s="142" t="s">
        <v>257</v>
      </c>
    </row>
    <row r="121" spans="1:4">
      <c r="A121" s="127" t="s">
        <v>259</v>
      </c>
      <c r="B121" s="144">
        <v>45778</v>
      </c>
      <c r="C121" s="143"/>
      <c r="D121" s="127"/>
    </row>
    <row r="122" spans="1:4">
      <c r="A122" s="127" t="s">
        <v>4</v>
      </c>
      <c r="B122" s="144">
        <v>45809</v>
      </c>
      <c r="C122" s="143">
        <v>2175800.52</v>
      </c>
      <c r="D122" s="142" t="s">
        <v>257</v>
      </c>
    </row>
    <row r="123" spans="1:4">
      <c r="A123" s="127" t="s">
        <v>1</v>
      </c>
      <c r="B123" s="144">
        <v>45809</v>
      </c>
      <c r="C123" s="143"/>
      <c r="D123" s="127"/>
    </row>
    <row r="124" spans="1:4">
      <c r="A124" s="127" t="s">
        <v>3</v>
      </c>
      <c r="B124" s="144">
        <v>45809</v>
      </c>
      <c r="C124" s="143">
        <v>1828633.79</v>
      </c>
      <c r="D124" s="142" t="s">
        <v>257</v>
      </c>
    </row>
    <row r="125" spans="1:4">
      <c r="A125" s="127" t="s">
        <v>259</v>
      </c>
      <c r="B125" s="144">
        <v>45809</v>
      </c>
      <c r="C125" s="143"/>
      <c r="D125" s="127"/>
    </row>
    <row r="126" spans="1:4">
      <c r="A126" s="127" t="s">
        <v>4</v>
      </c>
      <c r="B126" s="144">
        <v>45839</v>
      </c>
      <c r="C126" s="143">
        <v>2474744.87</v>
      </c>
      <c r="D126" s="142" t="s">
        <v>257</v>
      </c>
    </row>
    <row r="127" spans="1:4">
      <c r="A127" s="127" t="s">
        <v>1</v>
      </c>
      <c r="B127" s="144">
        <v>45839</v>
      </c>
      <c r="C127" s="143"/>
      <c r="D127" s="127"/>
    </row>
    <row r="128" spans="1:4">
      <c r="A128" s="127" t="s">
        <v>3</v>
      </c>
      <c r="B128" s="144">
        <v>45839</v>
      </c>
      <c r="C128" s="143">
        <v>5482945.1700000009</v>
      </c>
      <c r="D128" s="142" t="s">
        <v>257</v>
      </c>
    </row>
    <row r="129" spans="1:4">
      <c r="A129" s="127" t="s">
        <v>259</v>
      </c>
      <c r="B129" s="144">
        <v>45839</v>
      </c>
      <c r="C129" s="143"/>
      <c r="D129" s="127"/>
    </row>
    <row r="130" spans="1:4">
      <c r="A130" s="127" t="s">
        <v>4</v>
      </c>
      <c r="B130" s="144">
        <v>45870</v>
      </c>
      <c r="C130" s="143">
        <v>2757805.33</v>
      </c>
      <c r="D130" s="142" t="s">
        <v>257</v>
      </c>
    </row>
    <row r="131" spans="1:4">
      <c r="A131" s="127" t="s">
        <v>1</v>
      </c>
      <c r="B131" s="144">
        <v>45870</v>
      </c>
      <c r="C131" s="143"/>
      <c r="D131" s="127"/>
    </row>
    <row r="132" spans="1:4">
      <c r="A132" s="127" t="s">
        <v>3</v>
      </c>
      <c r="B132" s="144">
        <v>45870</v>
      </c>
      <c r="C132" s="143">
        <v>5250366.8599999994</v>
      </c>
      <c r="D132" s="142" t="s">
        <v>257</v>
      </c>
    </row>
    <row r="133" spans="1:4">
      <c r="A133" s="127" t="s">
        <v>259</v>
      </c>
      <c r="B133" s="144">
        <v>45870</v>
      </c>
      <c r="C133" s="143"/>
      <c r="D133" s="127"/>
    </row>
    <row r="134" spans="1:4">
      <c r="A134" s="127" t="s">
        <v>4</v>
      </c>
      <c r="B134" s="144">
        <v>45901</v>
      </c>
      <c r="C134" s="143">
        <v>2777376.1</v>
      </c>
      <c r="D134" s="142" t="s">
        <v>257</v>
      </c>
    </row>
    <row r="135" spans="1:4">
      <c r="A135" s="127" t="s">
        <v>1</v>
      </c>
      <c r="B135" s="144">
        <v>45901</v>
      </c>
      <c r="C135" s="143"/>
      <c r="D135" s="127"/>
    </row>
    <row r="136" spans="1:4">
      <c r="A136" s="127" t="s">
        <v>3</v>
      </c>
      <c r="B136" s="144">
        <v>45901</v>
      </c>
      <c r="C136" s="143">
        <v>3656236.87</v>
      </c>
      <c r="D136" s="142" t="s">
        <v>257</v>
      </c>
    </row>
    <row r="137" spans="1:4">
      <c r="A137" s="127" t="s">
        <v>259</v>
      </c>
      <c r="B137" s="144">
        <v>45901</v>
      </c>
      <c r="C137" s="143"/>
      <c r="D137" s="127"/>
    </row>
    <row r="138" spans="1:4">
      <c r="A138" s="127" t="s">
        <v>4</v>
      </c>
      <c r="B138" s="144">
        <v>45931</v>
      </c>
      <c r="C138" s="143">
        <v>2077145.59</v>
      </c>
      <c r="D138" s="142" t="s">
        <v>257</v>
      </c>
    </row>
    <row r="139" spans="1:4">
      <c r="A139" s="127" t="s">
        <v>1</v>
      </c>
      <c r="B139" s="144">
        <v>45931</v>
      </c>
      <c r="C139" s="143"/>
      <c r="D139" s="127"/>
    </row>
    <row r="140" spans="1:4">
      <c r="A140" s="127" t="s">
        <v>3</v>
      </c>
      <c r="B140" s="144">
        <v>45931</v>
      </c>
      <c r="C140" s="143">
        <v>4699688.4700000007</v>
      </c>
      <c r="D140" s="142" t="s">
        <v>257</v>
      </c>
    </row>
    <row r="141" spans="1:4">
      <c r="A141" s="127" t="s">
        <v>259</v>
      </c>
      <c r="B141" s="144">
        <v>45931</v>
      </c>
      <c r="C141" s="143"/>
      <c r="D141" s="127"/>
    </row>
    <row r="142" spans="1:4">
      <c r="A142" s="127" t="s">
        <v>4</v>
      </c>
      <c r="B142" s="144">
        <v>45962</v>
      </c>
      <c r="C142" s="143">
        <v>2769812.78</v>
      </c>
      <c r="D142" s="142" t="s">
        <v>257</v>
      </c>
    </row>
    <row r="143" spans="1:4">
      <c r="A143" s="127" t="s">
        <v>1</v>
      </c>
      <c r="B143" s="144">
        <v>45962</v>
      </c>
      <c r="C143" s="143"/>
      <c r="D143" s="127"/>
    </row>
    <row r="144" spans="1:4">
      <c r="A144" s="127" t="s">
        <v>3</v>
      </c>
      <c r="B144" s="144">
        <v>45962</v>
      </c>
      <c r="C144" s="143">
        <v>3895835.46</v>
      </c>
      <c r="D144" s="142" t="s">
        <v>257</v>
      </c>
    </row>
    <row r="145" spans="1:4">
      <c r="A145" s="127" t="s">
        <v>259</v>
      </c>
      <c r="B145" s="144">
        <v>45962</v>
      </c>
      <c r="C145" s="143"/>
      <c r="D145" s="127"/>
    </row>
    <row r="146" spans="1:4">
      <c r="A146" s="127" t="s">
        <v>4</v>
      </c>
      <c r="B146" s="144">
        <v>45992</v>
      </c>
      <c r="C146" s="143">
        <v>2139538.0699999998</v>
      </c>
      <c r="D146" s="142" t="s">
        <v>257</v>
      </c>
    </row>
    <row r="147" spans="1:4">
      <c r="A147" s="127" t="s">
        <v>1</v>
      </c>
      <c r="B147" s="144">
        <v>45992</v>
      </c>
      <c r="C147" s="143"/>
      <c r="D147" s="127"/>
    </row>
    <row r="148" spans="1:4">
      <c r="A148" s="127" t="s">
        <v>3</v>
      </c>
      <c r="B148" s="144">
        <v>45992</v>
      </c>
      <c r="C148" s="143">
        <v>4907932.21</v>
      </c>
      <c r="D148" s="142" t="s">
        <v>257</v>
      </c>
    </row>
    <row r="149" spans="1:4">
      <c r="A149" s="128" t="s">
        <v>259</v>
      </c>
      <c r="B149" s="145">
        <v>45992</v>
      </c>
      <c r="C149" s="143"/>
      <c r="D149" s="127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89C02-ABD1-4C79-A4BE-0086FE8FB6EF}">
  <dimension ref="A1:D38"/>
  <sheetViews>
    <sheetView showGridLines="0" workbookViewId="0">
      <selection activeCell="E21" sqref="E21"/>
    </sheetView>
  </sheetViews>
  <sheetFormatPr defaultRowHeight="13.8"/>
  <cols>
    <col min="1" max="1" width="21.69921875" style="119" customWidth="1"/>
    <col min="2" max="2" width="22.296875" style="119" customWidth="1"/>
    <col min="3" max="3" width="19.19921875" style="119" customWidth="1"/>
    <col min="4" max="4" width="32.3984375" customWidth="1"/>
    <col min="5" max="6" width="20.59765625" customWidth="1"/>
  </cols>
  <sheetData>
    <row r="1" spans="1:4" ht="14.55" customHeight="1">
      <c r="A1" s="164" t="s">
        <v>261</v>
      </c>
      <c r="B1" s="164" t="s">
        <v>262</v>
      </c>
      <c r="C1" s="164" t="s">
        <v>263</v>
      </c>
      <c r="D1" s="165" t="s">
        <v>254</v>
      </c>
    </row>
    <row r="2" spans="1:4" ht="14.55" customHeight="1">
      <c r="A2" s="144">
        <v>44866</v>
      </c>
      <c r="B2" s="147">
        <v>44914</v>
      </c>
      <c r="C2" s="143">
        <v>797397.13</v>
      </c>
      <c r="D2" s="162" t="s">
        <v>256</v>
      </c>
    </row>
    <row r="3" spans="1:4" ht="14.55" customHeight="1">
      <c r="A3" s="144">
        <v>44896</v>
      </c>
      <c r="B3" s="147">
        <v>44944</v>
      </c>
      <c r="C3" s="143">
        <v>1449871.3600000001</v>
      </c>
      <c r="D3" s="162" t="s">
        <v>256</v>
      </c>
    </row>
    <row r="4" spans="1:4" ht="14.55" customHeight="1">
      <c r="A4" s="144">
        <v>44927</v>
      </c>
      <c r="B4" s="147">
        <v>44974</v>
      </c>
      <c r="C4" s="143">
        <v>388632.82</v>
      </c>
      <c r="D4" s="162" t="s">
        <v>256</v>
      </c>
    </row>
    <row r="5" spans="1:4" ht="14.55" customHeight="1">
      <c r="A5" s="144">
        <v>44986</v>
      </c>
      <c r="B5" s="147">
        <v>44999</v>
      </c>
      <c r="C5" s="143">
        <v>1193023.73</v>
      </c>
      <c r="D5" s="162" t="s">
        <v>256</v>
      </c>
    </row>
    <row r="6" spans="1:4" ht="14.55" customHeight="1">
      <c r="A6" s="144">
        <v>44986</v>
      </c>
      <c r="B6" s="147">
        <v>45036</v>
      </c>
      <c r="C6" s="143">
        <v>3337491.68</v>
      </c>
      <c r="D6" s="162" t="s">
        <v>256</v>
      </c>
    </row>
    <row r="7" spans="1:4" ht="14.55" customHeight="1">
      <c r="A7" s="144">
        <v>45017</v>
      </c>
      <c r="B7" s="147">
        <v>45061</v>
      </c>
      <c r="C7" s="143">
        <v>1867135.8</v>
      </c>
      <c r="D7" s="162" t="s">
        <v>256</v>
      </c>
    </row>
    <row r="8" spans="1:4" ht="14.55" customHeight="1">
      <c r="A8" s="144">
        <v>45047</v>
      </c>
      <c r="B8" s="147">
        <v>45084</v>
      </c>
      <c r="C8" s="143">
        <v>2356241</v>
      </c>
      <c r="D8" s="162" t="s">
        <v>256</v>
      </c>
    </row>
    <row r="9" spans="1:4" ht="14.55" customHeight="1">
      <c r="A9" s="144">
        <v>45078</v>
      </c>
      <c r="B9" s="147">
        <v>45114</v>
      </c>
      <c r="C9" s="143">
        <v>538396.05000000005</v>
      </c>
      <c r="D9" s="162" t="s">
        <v>256</v>
      </c>
    </row>
    <row r="10" spans="1:4" ht="14.55" customHeight="1">
      <c r="A10" s="144">
        <v>45108</v>
      </c>
      <c r="B10" s="147">
        <v>45148</v>
      </c>
      <c r="C10" s="143">
        <v>2214246.36</v>
      </c>
      <c r="D10" s="162" t="s">
        <v>256</v>
      </c>
    </row>
    <row r="11" spans="1:4" ht="14.55" customHeight="1">
      <c r="A11" s="144">
        <v>45139</v>
      </c>
      <c r="B11" s="147">
        <v>45181</v>
      </c>
      <c r="C11" s="143">
        <v>2487534.21</v>
      </c>
      <c r="D11" s="162" t="s">
        <v>256</v>
      </c>
    </row>
    <row r="12" spans="1:4" ht="14.55" customHeight="1">
      <c r="A12" s="144">
        <v>45170</v>
      </c>
      <c r="B12" s="147">
        <v>45212</v>
      </c>
      <c r="C12" s="143">
        <v>3370809.91</v>
      </c>
      <c r="D12" s="162" t="s">
        <v>256</v>
      </c>
    </row>
    <row r="13" spans="1:4" ht="14.55" customHeight="1">
      <c r="A13" s="144">
        <v>45200</v>
      </c>
      <c r="B13" s="147">
        <v>45246</v>
      </c>
      <c r="C13" s="143">
        <v>3080314.31</v>
      </c>
      <c r="D13" s="162" t="s">
        <v>256</v>
      </c>
    </row>
    <row r="14" spans="1:4" ht="14.55" customHeight="1">
      <c r="A14" s="144">
        <v>45231</v>
      </c>
      <c r="B14" s="147">
        <v>45272</v>
      </c>
      <c r="C14" s="143">
        <v>3501131.43</v>
      </c>
      <c r="D14" s="162" t="s">
        <v>256</v>
      </c>
    </row>
    <row r="15" spans="1:4" ht="14.55" customHeight="1">
      <c r="A15" s="144">
        <v>45261</v>
      </c>
      <c r="B15" s="147">
        <v>45308</v>
      </c>
      <c r="C15" s="143">
        <v>2568982.42</v>
      </c>
      <c r="D15" s="162" t="s">
        <v>256</v>
      </c>
    </row>
    <row r="16" spans="1:4" ht="14.55" customHeight="1">
      <c r="A16" s="144">
        <v>45292</v>
      </c>
      <c r="B16" s="147">
        <v>45334</v>
      </c>
      <c r="C16" s="143">
        <v>2348362.94</v>
      </c>
      <c r="D16" s="162" t="s">
        <v>256</v>
      </c>
    </row>
    <row r="17" spans="1:4" ht="14.55" customHeight="1">
      <c r="A17" s="144">
        <v>45323</v>
      </c>
      <c r="B17" s="147">
        <v>45364</v>
      </c>
      <c r="C17" s="143">
        <v>2147709.56</v>
      </c>
      <c r="D17" s="162" t="s">
        <v>256</v>
      </c>
    </row>
    <row r="18" spans="1:4" ht="14.55" customHeight="1">
      <c r="A18" s="144">
        <v>45352</v>
      </c>
      <c r="B18" s="147">
        <v>45398</v>
      </c>
      <c r="C18" s="143">
        <v>2565643.67</v>
      </c>
      <c r="D18" s="163" t="s">
        <v>257</v>
      </c>
    </row>
    <row r="19" spans="1:4" ht="14.55" customHeight="1">
      <c r="A19" s="144">
        <v>45383</v>
      </c>
      <c r="B19" s="147">
        <v>45427</v>
      </c>
      <c r="C19" s="143">
        <v>2023876.2</v>
      </c>
      <c r="D19" s="163" t="s">
        <v>257</v>
      </c>
    </row>
    <row r="20" spans="1:4" ht="14.55" customHeight="1">
      <c r="A20" s="144">
        <v>45413</v>
      </c>
      <c r="B20" s="147">
        <v>45456</v>
      </c>
      <c r="C20" s="143">
        <v>2842054.39</v>
      </c>
      <c r="D20" s="163" t="s">
        <v>257</v>
      </c>
    </row>
    <row r="21" spans="1:4" ht="14.55" customHeight="1">
      <c r="A21" s="144">
        <v>45444</v>
      </c>
      <c r="B21" s="147">
        <v>45488</v>
      </c>
      <c r="C21" s="143">
        <v>2308733.58</v>
      </c>
      <c r="D21" s="163" t="s">
        <v>257</v>
      </c>
    </row>
    <row r="22" spans="1:4" ht="14.55" customHeight="1">
      <c r="A22" s="144">
        <v>45474</v>
      </c>
      <c r="B22" s="147">
        <v>45518</v>
      </c>
      <c r="C22" s="143">
        <v>3189926.79</v>
      </c>
      <c r="D22" s="163" t="s">
        <v>257</v>
      </c>
    </row>
    <row r="23" spans="1:4" ht="14.55" customHeight="1">
      <c r="A23" s="144">
        <v>45505</v>
      </c>
      <c r="B23" s="147">
        <v>45546</v>
      </c>
      <c r="C23" s="143">
        <v>2821773.62</v>
      </c>
      <c r="D23" s="163" t="s">
        <v>257</v>
      </c>
    </row>
    <row r="24" spans="1:4" ht="14.55" customHeight="1">
      <c r="A24" s="144">
        <v>45536</v>
      </c>
      <c r="B24" s="147">
        <v>45581</v>
      </c>
      <c r="C24" s="143">
        <v>3268573.4</v>
      </c>
      <c r="D24" s="163" t="s">
        <v>257</v>
      </c>
    </row>
    <row r="25" spans="1:4" ht="14.55" customHeight="1">
      <c r="A25" s="144">
        <v>45566</v>
      </c>
      <c r="B25" s="147">
        <v>45611</v>
      </c>
      <c r="C25" s="143">
        <v>2888829.85</v>
      </c>
      <c r="D25" s="163" t="s">
        <v>257</v>
      </c>
    </row>
    <row r="26" spans="1:4" ht="14.55" customHeight="1">
      <c r="A26" s="144">
        <v>45597</v>
      </c>
      <c r="B26" s="147">
        <v>45637</v>
      </c>
      <c r="C26" s="143">
        <v>1827913.15</v>
      </c>
      <c r="D26" s="163" t="s">
        <v>257</v>
      </c>
    </row>
    <row r="27" spans="1:4" ht="14.55" customHeight="1">
      <c r="A27" s="144">
        <v>45627</v>
      </c>
      <c r="B27" s="147">
        <v>45671</v>
      </c>
      <c r="C27" s="143">
        <v>3222679.57</v>
      </c>
      <c r="D27" s="163" t="s">
        <v>257</v>
      </c>
    </row>
    <row r="28" spans="1:4" ht="14.55" customHeight="1">
      <c r="A28" s="144">
        <v>45658</v>
      </c>
      <c r="B28" s="147">
        <v>45702</v>
      </c>
      <c r="C28" s="143">
        <v>3176590.34</v>
      </c>
      <c r="D28" s="163" t="s">
        <v>257</v>
      </c>
    </row>
    <row r="29" spans="1:4" ht="14.55" customHeight="1">
      <c r="A29" s="144">
        <v>45689</v>
      </c>
      <c r="B29" s="147">
        <v>45729</v>
      </c>
      <c r="C29" s="143">
        <v>2766107.36</v>
      </c>
      <c r="D29" s="163" t="s">
        <v>257</v>
      </c>
    </row>
    <row r="30" spans="1:4" ht="14.55" customHeight="1">
      <c r="A30" s="144">
        <v>45717</v>
      </c>
      <c r="B30" s="147">
        <v>45764</v>
      </c>
      <c r="C30" s="143">
        <v>3108288.25</v>
      </c>
      <c r="D30" s="163" t="s">
        <v>257</v>
      </c>
    </row>
    <row r="31" spans="1:4" ht="14.55" customHeight="1">
      <c r="A31" s="144">
        <v>45748</v>
      </c>
      <c r="B31" s="147">
        <v>45790</v>
      </c>
      <c r="C31" s="143">
        <v>2225545.73</v>
      </c>
      <c r="D31" s="163" t="s">
        <v>257</v>
      </c>
    </row>
    <row r="32" spans="1:4" ht="14.55" customHeight="1">
      <c r="A32" s="144">
        <v>45778</v>
      </c>
      <c r="B32" s="147">
        <v>45824</v>
      </c>
      <c r="C32" s="143">
        <v>2175800.52</v>
      </c>
      <c r="D32" s="163" t="s">
        <v>257</v>
      </c>
    </row>
    <row r="33" spans="1:4" ht="14.55" customHeight="1">
      <c r="A33" s="144">
        <v>45809</v>
      </c>
      <c r="B33" s="147">
        <v>45853</v>
      </c>
      <c r="C33" s="143">
        <v>2474744.87</v>
      </c>
      <c r="D33" s="163" t="s">
        <v>257</v>
      </c>
    </row>
    <row r="34" spans="1:4" ht="14.55" customHeight="1">
      <c r="A34" s="144">
        <v>45839</v>
      </c>
      <c r="B34" s="147">
        <v>45883</v>
      </c>
      <c r="C34" s="143">
        <v>2757805.33</v>
      </c>
      <c r="D34" s="163" t="s">
        <v>257</v>
      </c>
    </row>
    <row r="35" spans="1:4" ht="14.55" customHeight="1">
      <c r="A35" s="144">
        <v>45870</v>
      </c>
      <c r="B35" s="147">
        <v>45916</v>
      </c>
      <c r="C35" s="143">
        <v>2777376.1</v>
      </c>
      <c r="D35" s="163" t="s">
        <v>257</v>
      </c>
    </row>
    <row r="36" spans="1:4" ht="14.55" customHeight="1">
      <c r="A36" s="144">
        <v>45901</v>
      </c>
      <c r="B36" s="147">
        <v>45946</v>
      </c>
      <c r="C36" s="143">
        <v>2077145.59</v>
      </c>
      <c r="D36" s="163" t="s">
        <v>257</v>
      </c>
    </row>
    <row r="37" spans="1:4" ht="14.55" customHeight="1">
      <c r="A37" s="144">
        <v>45931</v>
      </c>
      <c r="B37" s="147">
        <v>45975</v>
      </c>
      <c r="C37" s="143">
        <v>2769812.78</v>
      </c>
      <c r="D37" s="163" t="s">
        <v>257</v>
      </c>
    </row>
    <row r="38" spans="1:4" ht="14.55" customHeight="1">
      <c r="A38" s="145">
        <v>45962</v>
      </c>
      <c r="B38" s="157">
        <v>46003</v>
      </c>
      <c r="C38" s="166">
        <v>2139538.0699999998</v>
      </c>
      <c r="D38" s="167" t="s">
        <v>257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38E64-80B4-4A75-94F3-452D6A1B52F7}">
  <dimension ref="A1:F178"/>
  <sheetViews>
    <sheetView showGridLines="0" workbookViewId="0">
      <selection activeCell="B20" sqref="B20"/>
    </sheetView>
  </sheetViews>
  <sheetFormatPr defaultRowHeight="13.8"/>
  <cols>
    <col min="1" max="1" width="18.19921875" style="119" customWidth="1"/>
    <col min="2" max="2" width="20.59765625" style="119" customWidth="1"/>
    <col min="3" max="3" width="20.59765625" customWidth="1"/>
    <col min="4" max="4" width="20.59765625" style="119" customWidth="1"/>
    <col min="5" max="5" width="31" customWidth="1"/>
    <col min="6" max="6" width="59.796875" customWidth="1"/>
    <col min="7" max="8" width="20.59765625" customWidth="1"/>
  </cols>
  <sheetData>
    <row r="1" spans="1:6">
      <c r="A1" s="151" t="s">
        <v>265</v>
      </c>
      <c r="B1" s="151" t="s">
        <v>264</v>
      </c>
      <c r="C1" s="148" t="s">
        <v>262</v>
      </c>
      <c r="D1" s="148" t="s">
        <v>266</v>
      </c>
      <c r="E1" s="149" t="s">
        <v>254</v>
      </c>
      <c r="F1" s="154" t="s">
        <v>255</v>
      </c>
    </row>
    <row r="2" spans="1:6" ht="15">
      <c r="A2" s="147">
        <v>44881</v>
      </c>
      <c r="B2" s="146" t="s">
        <v>267</v>
      </c>
      <c r="C2" s="147">
        <v>44974</v>
      </c>
      <c r="D2" s="150">
        <v>701700.47</v>
      </c>
      <c r="E2" s="153" t="s">
        <v>270</v>
      </c>
      <c r="F2" s="155"/>
    </row>
    <row r="3" spans="1:6" ht="15">
      <c r="A3" s="147">
        <v>45640</v>
      </c>
      <c r="B3" s="146" t="s">
        <v>267</v>
      </c>
      <c r="C3" s="147">
        <v>44974</v>
      </c>
      <c r="D3" s="150">
        <v>1413265.68</v>
      </c>
      <c r="E3" s="139" t="s">
        <v>270</v>
      </c>
      <c r="F3" s="155"/>
    </row>
    <row r="4" spans="1:6" ht="15">
      <c r="A4" s="147">
        <v>44916</v>
      </c>
      <c r="B4" s="146" t="s">
        <v>268</v>
      </c>
      <c r="C4" s="147">
        <v>44974</v>
      </c>
      <c r="D4" s="150">
        <v>503817.18</v>
      </c>
      <c r="E4" s="139" t="s">
        <v>270</v>
      </c>
      <c r="F4" s="155"/>
    </row>
    <row r="5" spans="1:6" ht="15">
      <c r="A5" s="147">
        <v>44929</v>
      </c>
      <c r="B5" s="146" t="s">
        <v>267</v>
      </c>
      <c r="C5" s="147">
        <v>44974</v>
      </c>
      <c r="D5" s="150">
        <v>1250872.94</v>
      </c>
      <c r="E5" s="139" t="s">
        <v>270</v>
      </c>
      <c r="F5" s="155"/>
    </row>
    <row r="6" spans="1:6" ht="15">
      <c r="A6" s="147">
        <v>44950</v>
      </c>
      <c r="B6" s="146" t="s">
        <v>267</v>
      </c>
      <c r="C6" s="147">
        <v>44986</v>
      </c>
      <c r="D6" s="150">
        <v>714112.8</v>
      </c>
      <c r="E6" s="139" t="s">
        <v>270</v>
      </c>
      <c r="F6" s="155"/>
    </row>
    <row r="7" spans="1:6" ht="15">
      <c r="A7" s="147">
        <v>44963</v>
      </c>
      <c r="B7" s="146" t="s">
        <v>267</v>
      </c>
      <c r="C7" s="147">
        <v>44995</v>
      </c>
      <c r="D7" s="150">
        <v>1190713.52</v>
      </c>
      <c r="E7" s="139" t="s">
        <v>270</v>
      </c>
      <c r="F7" s="155"/>
    </row>
    <row r="8" spans="1:6" ht="15">
      <c r="A8" s="147">
        <v>44978</v>
      </c>
      <c r="B8" s="146" t="s">
        <v>267</v>
      </c>
      <c r="C8" s="147">
        <v>45015</v>
      </c>
      <c r="D8" s="150">
        <v>1001467.58</v>
      </c>
      <c r="E8" s="139" t="s">
        <v>270</v>
      </c>
      <c r="F8" s="155"/>
    </row>
    <row r="9" spans="1:6" ht="15">
      <c r="A9" s="147">
        <v>44992</v>
      </c>
      <c r="B9" s="146" t="s">
        <v>267</v>
      </c>
      <c r="C9" s="147">
        <v>45029</v>
      </c>
      <c r="D9" s="150">
        <v>1280608.2</v>
      </c>
      <c r="E9" s="139" t="s">
        <v>270</v>
      </c>
      <c r="F9" s="155"/>
    </row>
    <row r="10" spans="1:6" ht="15">
      <c r="A10" s="147">
        <v>45002</v>
      </c>
      <c r="B10" s="146" t="s">
        <v>267</v>
      </c>
      <c r="C10" s="147">
        <v>45036</v>
      </c>
      <c r="D10" s="150">
        <v>1228991.81</v>
      </c>
      <c r="E10" s="139" t="s">
        <v>270</v>
      </c>
      <c r="F10" s="155"/>
    </row>
    <row r="11" spans="1:6" ht="15">
      <c r="A11" s="147">
        <v>45020</v>
      </c>
      <c r="B11" s="146" t="s">
        <v>268</v>
      </c>
      <c r="C11" s="147">
        <v>45036</v>
      </c>
      <c r="D11" s="150">
        <v>709399.02</v>
      </c>
      <c r="E11" s="139" t="s">
        <v>270</v>
      </c>
      <c r="F11" s="155"/>
    </row>
    <row r="12" spans="1:6" ht="15">
      <c r="A12" s="147">
        <v>45009</v>
      </c>
      <c r="B12" s="146" t="s">
        <v>267</v>
      </c>
      <c r="C12" s="147">
        <v>45049</v>
      </c>
      <c r="D12" s="150">
        <v>1273791.3799999999</v>
      </c>
      <c r="E12" s="139" t="s">
        <v>270</v>
      </c>
      <c r="F12" s="155"/>
    </row>
    <row r="13" spans="1:6" ht="15">
      <c r="A13" s="147">
        <v>45021</v>
      </c>
      <c r="B13" s="146" t="s">
        <v>267</v>
      </c>
      <c r="C13" s="147">
        <v>45061</v>
      </c>
      <c r="D13" s="150">
        <v>1274165.94</v>
      </c>
      <c r="E13" s="139" t="s">
        <v>270</v>
      </c>
      <c r="F13" s="155"/>
    </row>
    <row r="14" spans="1:6" ht="15">
      <c r="A14" s="147">
        <v>45029</v>
      </c>
      <c r="B14" s="146" t="s">
        <v>267</v>
      </c>
      <c r="C14" s="147">
        <v>45065</v>
      </c>
      <c r="D14" s="150">
        <v>1154888.57</v>
      </c>
      <c r="E14" s="139" t="s">
        <v>270</v>
      </c>
      <c r="F14" s="155"/>
    </row>
    <row r="15" spans="1:6" ht="15">
      <c r="A15" s="147">
        <v>45035</v>
      </c>
      <c r="B15" s="146" t="s">
        <v>267</v>
      </c>
      <c r="C15" s="147">
        <v>45075</v>
      </c>
      <c r="D15" s="150">
        <v>1138927.8799999999</v>
      </c>
      <c r="E15" s="139" t="s">
        <v>270</v>
      </c>
      <c r="F15" s="155"/>
    </row>
    <row r="16" spans="1:6" ht="15">
      <c r="A16" s="147">
        <v>45043</v>
      </c>
      <c r="B16" s="146" t="s">
        <v>267</v>
      </c>
      <c r="C16" s="147">
        <v>45079</v>
      </c>
      <c r="D16" s="150">
        <v>1137045.58</v>
      </c>
      <c r="E16" s="139" t="s">
        <v>270</v>
      </c>
      <c r="F16" s="155"/>
    </row>
    <row r="17" spans="1:6" ht="15">
      <c r="A17" s="147">
        <v>45078</v>
      </c>
      <c r="B17" s="146" t="s">
        <v>268</v>
      </c>
      <c r="C17" s="147">
        <v>45085</v>
      </c>
      <c r="D17" s="150">
        <v>551742.34</v>
      </c>
      <c r="E17" s="139" t="s">
        <v>270</v>
      </c>
      <c r="F17" s="155"/>
    </row>
    <row r="18" spans="1:6" ht="15">
      <c r="A18" s="147">
        <v>45031</v>
      </c>
      <c r="B18" s="146" t="s">
        <v>267</v>
      </c>
      <c r="C18" s="147">
        <v>45104</v>
      </c>
      <c r="D18" s="150">
        <v>1132163.56</v>
      </c>
      <c r="E18" s="139" t="s">
        <v>270</v>
      </c>
      <c r="F18" s="155"/>
    </row>
    <row r="19" spans="1:6" ht="15">
      <c r="A19" s="147">
        <v>45069</v>
      </c>
      <c r="B19" s="146" t="s">
        <v>267</v>
      </c>
      <c r="C19" s="147">
        <v>45104</v>
      </c>
      <c r="D19" s="150">
        <v>1180468.3500000001</v>
      </c>
      <c r="E19" s="139" t="s">
        <v>270</v>
      </c>
      <c r="F19" s="155"/>
    </row>
    <row r="20" spans="1:6" ht="15">
      <c r="A20" s="147">
        <v>45075</v>
      </c>
      <c r="B20" s="146" t="s">
        <v>267</v>
      </c>
      <c r="C20" s="147">
        <v>45117</v>
      </c>
      <c r="D20" s="150">
        <v>1180815.33</v>
      </c>
      <c r="E20" s="139" t="s">
        <v>270</v>
      </c>
      <c r="F20" s="155"/>
    </row>
    <row r="21" spans="1:6" ht="15">
      <c r="A21" s="147">
        <v>45107</v>
      </c>
      <c r="B21" s="146" t="s">
        <v>267</v>
      </c>
      <c r="C21" s="147">
        <v>45149</v>
      </c>
      <c r="D21" s="150">
        <v>989302.75</v>
      </c>
      <c r="E21" s="139" t="s">
        <v>270</v>
      </c>
      <c r="F21" s="155"/>
    </row>
    <row r="22" spans="1:6" ht="15">
      <c r="A22" s="147">
        <v>45120</v>
      </c>
      <c r="B22" s="146" t="s">
        <v>267</v>
      </c>
      <c r="C22" s="147">
        <v>45156</v>
      </c>
      <c r="D22" s="150">
        <v>989799.01</v>
      </c>
      <c r="E22" s="139" t="s">
        <v>270</v>
      </c>
      <c r="F22" s="155"/>
    </row>
    <row r="23" spans="1:6" ht="15">
      <c r="A23" s="147">
        <v>45128</v>
      </c>
      <c r="B23" s="146" t="s">
        <v>267</v>
      </c>
      <c r="C23" s="147">
        <v>45162</v>
      </c>
      <c r="D23" s="150">
        <v>1079074.23</v>
      </c>
      <c r="E23" s="139" t="s">
        <v>270</v>
      </c>
      <c r="F23" s="155"/>
    </row>
    <row r="24" spans="1:6" ht="15">
      <c r="A24" s="147">
        <v>45134</v>
      </c>
      <c r="B24" s="146" t="s">
        <v>267</v>
      </c>
      <c r="C24" s="147">
        <v>45168</v>
      </c>
      <c r="D24" s="150">
        <v>1037086.4</v>
      </c>
      <c r="E24" s="139" t="s">
        <v>270</v>
      </c>
      <c r="F24" s="155"/>
    </row>
    <row r="25" spans="1:6" ht="15">
      <c r="A25" s="147">
        <v>45140</v>
      </c>
      <c r="B25" s="146" t="s">
        <v>267</v>
      </c>
      <c r="C25" s="147">
        <v>45181</v>
      </c>
      <c r="D25" s="150">
        <v>620951.85</v>
      </c>
      <c r="E25" s="139" t="s">
        <v>270</v>
      </c>
      <c r="F25" s="155"/>
    </row>
    <row r="26" spans="1:6" ht="15">
      <c r="A26" s="147">
        <v>45140</v>
      </c>
      <c r="B26" s="146" t="s">
        <v>268</v>
      </c>
      <c r="C26" s="147">
        <v>45181</v>
      </c>
      <c r="D26" s="150">
        <v>635262.93000000005</v>
      </c>
      <c r="E26" s="139" t="s">
        <v>270</v>
      </c>
      <c r="F26" s="155"/>
    </row>
    <row r="27" spans="1:6" ht="15">
      <c r="A27" s="147">
        <v>45146</v>
      </c>
      <c r="B27" s="146" t="s">
        <v>267</v>
      </c>
      <c r="C27" s="147">
        <v>45187</v>
      </c>
      <c r="D27" s="150">
        <v>475443.28</v>
      </c>
      <c r="E27" s="139" t="s">
        <v>270</v>
      </c>
      <c r="F27" s="155"/>
    </row>
    <row r="28" spans="1:6" ht="15">
      <c r="A28" s="147">
        <v>45152</v>
      </c>
      <c r="B28" s="146" t="s">
        <v>267</v>
      </c>
      <c r="C28" s="147">
        <v>45187</v>
      </c>
      <c r="D28" s="150">
        <v>1171988.44</v>
      </c>
      <c r="E28" s="139" t="s">
        <v>270</v>
      </c>
      <c r="F28" s="155"/>
    </row>
    <row r="29" spans="1:6" ht="15">
      <c r="A29" s="147">
        <v>45159</v>
      </c>
      <c r="B29" s="146" t="s">
        <v>267</v>
      </c>
      <c r="C29" s="147">
        <v>45196</v>
      </c>
      <c r="D29" s="150">
        <v>1151815.6100000001</v>
      </c>
      <c r="E29" s="139" t="s">
        <v>270</v>
      </c>
      <c r="F29" s="155"/>
    </row>
    <row r="30" spans="1:6" ht="15">
      <c r="A30" s="147">
        <v>45166</v>
      </c>
      <c r="B30" s="146" t="s">
        <v>267</v>
      </c>
      <c r="C30" s="147">
        <v>45208</v>
      </c>
      <c r="D30" s="150">
        <v>1150644.94</v>
      </c>
      <c r="E30" s="139" t="s">
        <v>270</v>
      </c>
      <c r="F30" s="155"/>
    </row>
    <row r="31" spans="1:6" ht="15">
      <c r="A31" s="147">
        <v>45173</v>
      </c>
      <c r="B31" s="146" t="s">
        <v>267</v>
      </c>
      <c r="C31" s="147">
        <v>45212</v>
      </c>
      <c r="D31" s="150">
        <v>1219966.3500000001</v>
      </c>
      <c r="E31" s="139" t="s">
        <v>270</v>
      </c>
      <c r="F31" s="155"/>
    </row>
    <row r="32" spans="1:6" ht="15">
      <c r="A32" s="147">
        <v>45181</v>
      </c>
      <c r="B32" s="146" t="s">
        <v>267</v>
      </c>
      <c r="C32" s="147">
        <v>45223</v>
      </c>
      <c r="D32" s="150">
        <v>1321247.77</v>
      </c>
      <c r="E32" s="139" t="s">
        <v>270</v>
      </c>
      <c r="F32" s="155"/>
    </row>
    <row r="33" spans="1:6" ht="15">
      <c r="A33" s="147">
        <v>45189</v>
      </c>
      <c r="B33" s="146" t="s">
        <v>267</v>
      </c>
      <c r="C33" s="147">
        <v>45230</v>
      </c>
      <c r="D33" s="150">
        <v>1297732.7</v>
      </c>
      <c r="E33" s="139" t="s">
        <v>270</v>
      </c>
      <c r="F33" s="155"/>
    </row>
    <row r="34" spans="1:6" ht="15">
      <c r="A34" s="147">
        <v>45202</v>
      </c>
      <c r="B34" s="146" t="s">
        <v>268</v>
      </c>
      <c r="C34" s="147">
        <v>45230</v>
      </c>
      <c r="D34" s="150">
        <v>694154.97</v>
      </c>
      <c r="E34" s="139" t="s">
        <v>270</v>
      </c>
      <c r="F34" s="155"/>
    </row>
    <row r="35" spans="1:6" ht="15">
      <c r="A35" s="147">
        <v>45197</v>
      </c>
      <c r="B35" s="146" t="s">
        <v>267</v>
      </c>
      <c r="C35" s="147">
        <v>45237</v>
      </c>
      <c r="D35" s="150">
        <v>1302949.57</v>
      </c>
      <c r="E35" s="139" t="s">
        <v>270</v>
      </c>
      <c r="F35" s="155"/>
    </row>
    <row r="36" spans="1:6" ht="15">
      <c r="A36" s="147">
        <v>45208</v>
      </c>
      <c r="B36" s="146" t="s">
        <v>267</v>
      </c>
      <c r="C36" s="147">
        <v>45244</v>
      </c>
      <c r="D36" s="150">
        <v>1413321.68</v>
      </c>
      <c r="E36" s="139" t="s">
        <v>270</v>
      </c>
      <c r="F36" s="155"/>
    </row>
    <row r="37" spans="1:6" ht="15">
      <c r="A37" s="147">
        <v>45215</v>
      </c>
      <c r="B37" s="146" t="s">
        <v>267</v>
      </c>
      <c r="C37" s="147">
        <v>45251</v>
      </c>
      <c r="D37" s="150">
        <v>1419805.35</v>
      </c>
      <c r="E37" s="139" t="s">
        <v>270</v>
      </c>
      <c r="F37" s="155"/>
    </row>
    <row r="38" spans="1:6" ht="15">
      <c r="A38" s="147">
        <v>45222</v>
      </c>
      <c r="B38" s="146" t="s">
        <v>267</v>
      </c>
      <c r="C38" s="147">
        <v>45259</v>
      </c>
      <c r="D38" s="150">
        <v>1412318.78</v>
      </c>
      <c r="E38" s="139" t="s">
        <v>270</v>
      </c>
      <c r="F38" s="155"/>
    </row>
    <row r="39" spans="1:6" ht="15">
      <c r="A39" s="147">
        <v>45229</v>
      </c>
      <c r="B39" s="146" t="s">
        <v>267</v>
      </c>
      <c r="C39" s="147">
        <v>45266</v>
      </c>
      <c r="D39" s="150">
        <v>1414631.74</v>
      </c>
      <c r="E39" s="139" t="s">
        <v>270</v>
      </c>
      <c r="F39" s="155"/>
    </row>
    <row r="40" spans="1:6" ht="15">
      <c r="A40" s="147">
        <v>45237</v>
      </c>
      <c r="B40" s="146" t="s">
        <v>267</v>
      </c>
      <c r="C40" s="147">
        <v>45272</v>
      </c>
      <c r="D40" s="150">
        <v>1357764.6</v>
      </c>
      <c r="E40" s="139" t="s">
        <v>270</v>
      </c>
      <c r="F40" s="155"/>
    </row>
    <row r="41" spans="1:6" ht="15">
      <c r="A41" s="147">
        <v>45244</v>
      </c>
      <c r="B41" s="146" t="s">
        <v>267</v>
      </c>
      <c r="C41" s="147">
        <v>45280</v>
      </c>
      <c r="D41" s="150">
        <v>1356527.91</v>
      </c>
      <c r="E41" s="139" t="s">
        <v>270</v>
      </c>
      <c r="F41" s="155"/>
    </row>
    <row r="42" spans="1:6" ht="15">
      <c r="A42" s="147">
        <v>45251</v>
      </c>
      <c r="B42" s="146" t="s">
        <v>267</v>
      </c>
      <c r="C42" s="147">
        <v>45288</v>
      </c>
      <c r="D42" s="150">
        <v>1383909.36</v>
      </c>
      <c r="E42" s="139" t="s">
        <v>270</v>
      </c>
      <c r="F42" s="155"/>
    </row>
    <row r="43" spans="1:6" ht="15">
      <c r="A43" s="147">
        <v>45266</v>
      </c>
      <c r="B43" s="146" t="s">
        <v>268</v>
      </c>
      <c r="C43" s="147">
        <v>45288</v>
      </c>
      <c r="D43" s="150">
        <v>668333.84</v>
      </c>
      <c r="E43" s="139" t="s">
        <v>270</v>
      </c>
      <c r="F43" s="155"/>
    </row>
    <row r="44" spans="1:6" ht="15">
      <c r="A44" s="147">
        <v>45258</v>
      </c>
      <c r="B44" s="146" t="s">
        <v>267</v>
      </c>
      <c r="C44" s="147">
        <v>45293</v>
      </c>
      <c r="D44" s="150">
        <v>1322291.32</v>
      </c>
      <c r="E44" s="139" t="s">
        <v>270</v>
      </c>
      <c r="F44" s="155"/>
    </row>
    <row r="45" spans="1:6" ht="15">
      <c r="A45" s="147">
        <v>45265</v>
      </c>
      <c r="B45" s="146" t="s">
        <v>267</v>
      </c>
      <c r="C45" s="147">
        <v>45302</v>
      </c>
      <c r="D45" s="150">
        <v>1164589.57</v>
      </c>
      <c r="E45" s="139" t="s">
        <v>270</v>
      </c>
      <c r="F45" s="155"/>
    </row>
    <row r="46" spans="1:6" ht="15">
      <c r="A46" s="147">
        <v>45275</v>
      </c>
      <c r="B46" s="146" t="s">
        <v>267</v>
      </c>
      <c r="C46" s="147">
        <v>45313</v>
      </c>
      <c r="D46" s="150">
        <v>1185714.69</v>
      </c>
      <c r="E46" s="139" t="s">
        <v>270</v>
      </c>
      <c r="F46" s="155"/>
    </row>
    <row r="47" spans="1:6" ht="15">
      <c r="A47" s="147">
        <v>45280</v>
      </c>
      <c r="B47" s="146" t="s">
        <v>267</v>
      </c>
      <c r="C47" s="147">
        <v>45320</v>
      </c>
      <c r="D47" s="150">
        <v>1185600.2</v>
      </c>
      <c r="E47" s="139" t="s">
        <v>270</v>
      </c>
      <c r="F47" s="155"/>
    </row>
    <row r="48" spans="1:6" ht="15">
      <c r="A48" s="147">
        <v>45286</v>
      </c>
      <c r="B48" s="146" t="s">
        <v>267</v>
      </c>
      <c r="C48" s="147">
        <v>45323</v>
      </c>
      <c r="D48" s="150">
        <v>1184600.73</v>
      </c>
      <c r="E48" s="139" t="s">
        <v>270</v>
      </c>
      <c r="F48" s="155"/>
    </row>
    <row r="49" spans="1:6" ht="15">
      <c r="A49" s="147">
        <v>45294</v>
      </c>
      <c r="B49" s="146" t="s">
        <v>267</v>
      </c>
      <c r="C49" s="147">
        <v>45334</v>
      </c>
      <c r="D49" s="150">
        <v>1099979.6100000001</v>
      </c>
      <c r="E49" s="139" t="s">
        <v>270</v>
      </c>
      <c r="F49" s="155"/>
    </row>
    <row r="50" spans="1:6" ht="15">
      <c r="A50" s="147">
        <v>45302</v>
      </c>
      <c r="B50" s="146" t="s">
        <v>267</v>
      </c>
      <c r="C50" s="147">
        <v>45341</v>
      </c>
      <c r="D50" s="150">
        <v>1110866.48</v>
      </c>
      <c r="E50" s="139" t="s">
        <v>270</v>
      </c>
      <c r="F50" s="155"/>
    </row>
    <row r="51" spans="1:6" ht="15">
      <c r="A51" s="147">
        <v>45324</v>
      </c>
      <c r="B51" s="146" t="s">
        <v>268</v>
      </c>
      <c r="C51" s="147">
        <v>45341</v>
      </c>
      <c r="D51" s="150">
        <v>652134.46</v>
      </c>
      <c r="E51" s="139" t="s">
        <v>270</v>
      </c>
      <c r="F51" s="155"/>
    </row>
    <row r="52" spans="1:6" ht="15">
      <c r="A52" s="147">
        <v>45317</v>
      </c>
      <c r="B52" s="146" t="s">
        <v>267</v>
      </c>
      <c r="C52" s="147">
        <v>45350</v>
      </c>
      <c r="D52" s="150">
        <v>1115984.57</v>
      </c>
      <c r="E52" s="139" t="s">
        <v>270</v>
      </c>
      <c r="F52" s="155"/>
    </row>
    <row r="53" spans="1:6" ht="15">
      <c r="A53" s="147">
        <v>45324</v>
      </c>
      <c r="B53" s="146" t="s">
        <v>267</v>
      </c>
      <c r="C53" s="147">
        <v>45358</v>
      </c>
      <c r="D53" s="150">
        <v>1117875.3999999999</v>
      </c>
      <c r="E53" s="139" t="s">
        <v>270</v>
      </c>
      <c r="F53" s="155"/>
    </row>
    <row r="54" spans="1:6" ht="15">
      <c r="A54" s="147">
        <v>45338</v>
      </c>
      <c r="B54" s="146" t="s">
        <v>267</v>
      </c>
      <c r="C54" s="147">
        <v>45378</v>
      </c>
      <c r="D54" s="150">
        <v>933816.93</v>
      </c>
      <c r="E54" s="139" t="s">
        <v>270</v>
      </c>
      <c r="F54" s="155"/>
    </row>
    <row r="55" spans="1:6" ht="15">
      <c r="A55" s="147">
        <v>45338</v>
      </c>
      <c r="B55" s="146" t="s">
        <v>267</v>
      </c>
      <c r="C55" s="147">
        <v>45378</v>
      </c>
      <c r="D55" s="150">
        <v>932577.67</v>
      </c>
      <c r="E55" s="139" t="s">
        <v>270</v>
      </c>
      <c r="F55" s="155"/>
    </row>
    <row r="56" spans="1:6" ht="15">
      <c r="A56" s="147">
        <v>45349</v>
      </c>
      <c r="B56" s="146" t="s">
        <v>267</v>
      </c>
      <c r="C56" s="147">
        <v>45391</v>
      </c>
      <c r="D56" s="150">
        <v>962146.33</v>
      </c>
      <c r="E56" s="139" t="s">
        <v>270</v>
      </c>
      <c r="F56" s="155"/>
    </row>
    <row r="57" spans="1:6" ht="15">
      <c r="A57" s="147">
        <v>45355</v>
      </c>
      <c r="B57" s="146" t="s">
        <v>267</v>
      </c>
      <c r="C57" s="147">
        <v>45394</v>
      </c>
      <c r="D57" s="150">
        <v>960381.71</v>
      </c>
      <c r="E57" s="139" t="s">
        <v>270</v>
      </c>
      <c r="F57" s="155"/>
    </row>
    <row r="58" spans="1:6" ht="15">
      <c r="A58" s="147">
        <v>45362</v>
      </c>
      <c r="B58" s="146" t="s">
        <v>267</v>
      </c>
      <c r="C58" s="147">
        <v>45400</v>
      </c>
      <c r="D58" s="150">
        <v>960424.44</v>
      </c>
      <c r="E58" s="139" t="s">
        <v>270</v>
      </c>
      <c r="F58" s="155"/>
    </row>
    <row r="59" spans="1:6" ht="15">
      <c r="A59" s="147">
        <v>45386</v>
      </c>
      <c r="B59" s="146" t="s">
        <v>268</v>
      </c>
      <c r="C59" s="147">
        <v>45400</v>
      </c>
      <c r="D59" s="150">
        <v>718044.39</v>
      </c>
      <c r="E59" s="139" t="s">
        <v>270</v>
      </c>
      <c r="F59" s="155"/>
    </row>
    <row r="60" spans="1:6" ht="15">
      <c r="A60" s="147">
        <v>45371</v>
      </c>
      <c r="B60" s="146" t="s">
        <v>267</v>
      </c>
      <c r="C60" s="147">
        <v>45406</v>
      </c>
      <c r="D60" s="150">
        <v>851552.5</v>
      </c>
      <c r="E60" s="139" t="s">
        <v>270</v>
      </c>
      <c r="F60" s="155"/>
    </row>
    <row r="61" spans="1:6" ht="15">
      <c r="A61" s="147">
        <v>45378</v>
      </c>
      <c r="B61" s="146" t="s">
        <v>267</v>
      </c>
      <c r="C61" s="147">
        <v>45414</v>
      </c>
      <c r="D61" s="150">
        <v>853841.22</v>
      </c>
      <c r="E61" s="139" t="s">
        <v>270</v>
      </c>
      <c r="F61" s="155"/>
    </row>
    <row r="62" spans="1:6" ht="15">
      <c r="A62" s="147">
        <v>45386</v>
      </c>
      <c r="B62" s="146" t="s">
        <v>267</v>
      </c>
      <c r="C62" s="147">
        <v>45421</v>
      </c>
      <c r="D62" s="150">
        <v>854608.59</v>
      </c>
      <c r="E62" s="139" t="s">
        <v>270</v>
      </c>
      <c r="F62" s="155"/>
    </row>
    <row r="63" spans="1:6" ht="15">
      <c r="A63" s="147">
        <v>45394</v>
      </c>
      <c r="B63" s="146" t="s">
        <v>267</v>
      </c>
      <c r="C63" s="147">
        <v>45429</v>
      </c>
      <c r="D63" s="150">
        <v>853513.31</v>
      </c>
      <c r="E63" s="139" t="s">
        <v>270</v>
      </c>
      <c r="F63" s="155"/>
    </row>
    <row r="64" spans="1:6" ht="15">
      <c r="A64" s="147">
        <v>45405</v>
      </c>
      <c r="B64" s="146" t="s">
        <v>267</v>
      </c>
      <c r="C64" s="147">
        <v>45442</v>
      </c>
      <c r="D64" s="150">
        <v>1005802.3</v>
      </c>
      <c r="E64" s="139" t="s">
        <v>270</v>
      </c>
      <c r="F64" s="155"/>
    </row>
    <row r="65" spans="1:6" ht="15">
      <c r="A65" s="147">
        <v>45408</v>
      </c>
      <c r="B65" s="146" t="s">
        <v>267</v>
      </c>
      <c r="C65" s="147">
        <v>45442</v>
      </c>
      <c r="D65" s="150">
        <v>1004948.32</v>
      </c>
      <c r="E65" s="139" t="s">
        <v>270</v>
      </c>
      <c r="F65" s="155"/>
    </row>
    <row r="66" spans="1:6" ht="15">
      <c r="A66" s="147">
        <v>45418</v>
      </c>
      <c r="B66" s="146" t="s">
        <v>267</v>
      </c>
      <c r="C66" s="147">
        <v>45456</v>
      </c>
      <c r="D66" s="150">
        <v>1008064.68</v>
      </c>
      <c r="E66" s="139" t="s">
        <v>270</v>
      </c>
      <c r="F66" s="155"/>
    </row>
    <row r="67" spans="1:6" ht="15">
      <c r="A67" s="147">
        <v>45447</v>
      </c>
      <c r="B67" s="146" t="s">
        <v>268</v>
      </c>
      <c r="C67" s="147">
        <v>45460</v>
      </c>
      <c r="D67" s="150">
        <v>654053.39</v>
      </c>
      <c r="E67" s="139" t="s">
        <v>270</v>
      </c>
      <c r="F67" s="155"/>
    </row>
    <row r="68" spans="1:6" ht="15">
      <c r="A68" s="147">
        <v>45426</v>
      </c>
      <c r="B68" s="146" t="s">
        <v>267</v>
      </c>
      <c r="C68" s="147">
        <v>45469</v>
      </c>
      <c r="D68" s="150">
        <v>1005833.83</v>
      </c>
      <c r="E68" s="139" t="s">
        <v>270</v>
      </c>
      <c r="F68" s="155"/>
    </row>
    <row r="69" spans="1:6" ht="15">
      <c r="A69" s="147">
        <v>45432</v>
      </c>
      <c r="B69" s="146" t="s">
        <v>267</v>
      </c>
      <c r="C69" s="147">
        <v>45469</v>
      </c>
      <c r="D69" s="150">
        <v>643202.56000000006</v>
      </c>
      <c r="E69" s="139" t="s">
        <v>270</v>
      </c>
      <c r="F69" s="155"/>
    </row>
    <row r="70" spans="1:6" ht="15">
      <c r="A70" s="147">
        <v>45436</v>
      </c>
      <c r="B70" s="146" t="s">
        <v>267</v>
      </c>
      <c r="C70" s="147">
        <v>45474</v>
      </c>
      <c r="D70" s="150">
        <v>465599.91</v>
      </c>
      <c r="E70" s="139" t="s">
        <v>270</v>
      </c>
      <c r="F70" s="155"/>
    </row>
    <row r="71" spans="1:6" ht="15">
      <c r="A71" s="147">
        <v>45443</v>
      </c>
      <c r="B71" s="146" t="s">
        <v>267</v>
      </c>
      <c r="C71" s="147">
        <v>45481</v>
      </c>
      <c r="D71" s="150">
        <v>1108379.6599999999</v>
      </c>
      <c r="E71" s="139" t="s">
        <v>270</v>
      </c>
      <c r="F71" s="155"/>
    </row>
    <row r="72" spans="1:6" ht="15">
      <c r="A72" s="147">
        <v>45448</v>
      </c>
      <c r="B72" s="146" t="s">
        <v>267</v>
      </c>
      <c r="C72" s="147">
        <v>45483</v>
      </c>
      <c r="D72" s="150">
        <v>630144.94999999995</v>
      </c>
      <c r="E72" s="139" t="s">
        <v>270</v>
      </c>
      <c r="F72" s="155"/>
    </row>
    <row r="73" spans="1:6" ht="15">
      <c r="A73" s="147">
        <v>45460</v>
      </c>
      <c r="B73" s="146" t="s">
        <v>267</v>
      </c>
      <c r="C73" s="147">
        <v>45495</v>
      </c>
      <c r="D73" s="150">
        <v>1067938.46</v>
      </c>
      <c r="E73" s="139" t="s">
        <v>270</v>
      </c>
      <c r="F73" s="155"/>
    </row>
    <row r="74" spans="1:6" ht="15">
      <c r="A74" s="147">
        <v>45469</v>
      </c>
      <c r="B74" s="146" t="s">
        <v>267</v>
      </c>
      <c r="C74" s="147">
        <v>45504</v>
      </c>
      <c r="D74" s="150">
        <v>183824.44</v>
      </c>
      <c r="E74" s="139" t="s">
        <v>270</v>
      </c>
      <c r="F74" s="155"/>
    </row>
    <row r="75" spans="1:6" ht="15">
      <c r="A75" s="147">
        <v>45470</v>
      </c>
      <c r="B75" s="146" t="s">
        <v>267</v>
      </c>
      <c r="C75" s="147">
        <v>45504</v>
      </c>
      <c r="D75" s="150">
        <v>1088449.1299999999</v>
      </c>
      <c r="E75" s="139" t="s">
        <v>270</v>
      </c>
      <c r="F75" s="155"/>
    </row>
    <row r="76" spans="1:6" ht="15">
      <c r="A76" s="147">
        <v>45474</v>
      </c>
      <c r="B76" s="146" t="s">
        <v>267</v>
      </c>
      <c r="C76" s="147">
        <v>45511</v>
      </c>
      <c r="D76" s="150">
        <v>1271940.98</v>
      </c>
      <c r="E76" s="139" t="s">
        <v>270</v>
      </c>
      <c r="F76" s="155"/>
    </row>
    <row r="77" spans="1:6" ht="15">
      <c r="A77" s="147">
        <v>45481</v>
      </c>
      <c r="B77" s="146" t="s">
        <v>267</v>
      </c>
      <c r="C77" s="147">
        <v>45518</v>
      </c>
      <c r="D77" s="150">
        <v>1192762.3700000001</v>
      </c>
      <c r="E77" s="139" t="s">
        <v>270</v>
      </c>
      <c r="F77" s="155"/>
    </row>
    <row r="78" spans="1:6" ht="15">
      <c r="A78" s="147">
        <v>45506</v>
      </c>
      <c r="B78" s="146" t="s">
        <v>268</v>
      </c>
      <c r="C78" s="147">
        <v>45518</v>
      </c>
      <c r="D78" s="150">
        <v>728977.83</v>
      </c>
      <c r="E78" s="139" t="s">
        <v>270</v>
      </c>
      <c r="F78" s="155"/>
    </row>
    <row r="79" spans="1:6" ht="15">
      <c r="A79" s="147">
        <v>45488</v>
      </c>
      <c r="B79" s="146" t="s">
        <v>267</v>
      </c>
      <c r="C79" s="147">
        <v>45524</v>
      </c>
      <c r="D79" s="150">
        <v>1192690.44</v>
      </c>
      <c r="E79" s="139" t="s">
        <v>270</v>
      </c>
      <c r="F79" s="155"/>
    </row>
    <row r="80" spans="1:6" ht="15">
      <c r="A80" s="147">
        <v>45495</v>
      </c>
      <c r="B80" s="146" t="s">
        <v>267</v>
      </c>
      <c r="C80" s="147">
        <v>45530</v>
      </c>
      <c r="D80" s="150">
        <v>1180581.05</v>
      </c>
      <c r="E80" s="139" t="s">
        <v>270</v>
      </c>
      <c r="F80" s="155"/>
    </row>
    <row r="81" spans="1:6" ht="15">
      <c r="A81" s="147">
        <v>45504</v>
      </c>
      <c r="B81" s="146" t="s">
        <v>267</v>
      </c>
      <c r="C81" s="147">
        <v>45539</v>
      </c>
      <c r="D81" s="150">
        <v>1190717.03</v>
      </c>
      <c r="E81" s="139" t="s">
        <v>270</v>
      </c>
      <c r="F81" s="155"/>
    </row>
    <row r="82" spans="1:6" ht="15">
      <c r="A82" s="147">
        <v>45511</v>
      </c>
      <c r="B82" s="146" t="s">
        <v>267</v>
      </c>
      <c r="C82" s="147">
        <v>45546</v>
      </c>
      <c r="D82" s="150">
        <v>1275470.8700000001</v>
      </c>
      <c r="E82" s="139" t="s">
        <v>270</v>
      </c>
      <c r="F82" s="155"/>
    </row>
    <row r="83" spans="1:6" ht="15">
      <c r="A83" s="147">
        <v>45520</v>
      </c>
      <c r="B83" s="146" t="s">
        <v>267</v>
      </c>
      <c r="C83" s="147">
        <v>45553</v>
      </c>
      <c r="D83" s="150">
        <v>1152480.9099999999</v>
      </c>
      <c r="E83" s="139" t="s">
        <v>270</v>
      </c>
      <c r="F83" s="155"/>
    </row>
    <row r="84" spans="1:6" ht="15">
      <c r="A84" s="147">
        <v>45520</v>
      </c>
      <c r="B84" s="146" t="s">
        <v>267</v>
      </c>
      <c r="C84" s="147">
        <v>45553</v>
      </c>
      <c r="D84" s="150">
        <v>171264.2</v>
      </c>
      <c r="E84" s="139" t="s">
        <v>270</v>
      </c>
      <c r="F84" s="155"/>
    </row>
    <row r="85" spans="1:6" ht="15">
      <c r="A85" s="147">
        <v>45527</v>
      </c>
      <c r="B85" s="146" t="s">
        <v>267</v>
      </c>
      <c r="C85" s="147">
        <v>45561</v>
      </c>
      <c r="D85" s="150">
        <v>1295082.94</v>
      </c>
      <c r="E85" s="139" t="s">
        <v>270</v>
      </c>
      <c r="F85" s="155"/>
    </row>
    <row r="86" spans="1:6" ht="15">
      <c r="A86" s="147">
        <v>45537</v>
      </c>
      <c r="B86" s="146" t="s">
        <v>267</v>
      </c>
      <c r="C86" s="147">
        <v>45572</v>
      </c>
      <c r="D86" s="150">
        <v>1290710.1100000001</v>
      </c>
      <c r="E86" s="139" t="s">
        <v>270</v>
      </c>
      <c r="F86" s="155"/>
    </row>
    <row r="87" spans="1:6" ht="15">
      <c r="A87" s="147">
        <v>45567</v>
      </c>
      <c r="B87" s="146" t="s">
        <v>268</v>
      </c>
      <c r="C87" s="147">
        <v>45581</v>
      </c>
      <c r="D87" s="150">
        <v>657111.17000000004</v>
      </c>
      <c r="E87" s="139" t="s">
        <v>270</v>
      </c>
      <c r="F87" s="155"/>
    </row>
    <row r="88" spans="1:6" ht="15">
      <c r="A88" s="147">
        <v>45544</v>
      </c>
      <c r="B88" s="146" t="s">
        <v>267</v>
      </c>
      <c r="C88" s="147">
        <v>45582</v>
      </c>
      <c r="D88" s="150">
        <v>1526585.53</v>
      </c>
      <c r="E88" s="139" t="s">
        <v>270</v>
      </c>
      <c r="F88" s="155"/>
    </row>
    <row r="89" spans="1:6" ht="15">
      <c r="A89" s="147">
        <v>45554</v>
      </c>
      <c r="B89" s="146" t="s">
        <v>267</v>
      </c>
      <c r="C89" s="147">
        <v>45587</v>
      </c>
      <c r="D89" s="150">
        <v>1048226.61</v>
      </c>
      <c r="E89" s="139" t="s">
        <v>270</v>
      </c>
      <c r="F89" s="155"/>
    </row>
    <row r="90" spans="1:6" ht="15">
      <c r="A90" s="147">
        <v>45554</v>
      </c>
      <c r="B90" s="146" t="s">
        <v>267</v>
      </c>
      <c r="C90" s="147">
        <v>45587</v>
      </c>
      <c r="D90" s="150">
        <v>152079.87</v>
      </c>
      <c r="E90" s="139" t="s">
        <v>270</v>
      </c>
      <c r="F90" s="155"/>
    </row>
    <row r="91" spans="1:6" ht="15">
      <c r="A91" s="147">
        <v>45558</v>
      </c>
      <c r="B91" s="146" t="s">
        <v>267</v>
      </c>
      <c r="C91" s="147">
        <v>45593</v>
      </c>
      <c r="D91" s="150">
        <v>1128619.8799999999</v>
      </c>
      <c r="E91" s="139" t="s">
        <v>270</v>
      </c>
      <c r="F91" s="155"/>
    </row>
    <row r="92" spans="1:6" ht="15">
      <c r="A92" s="147">
        <v>45565</v>
      </c>
      <c r="B92" s="146" t="s">
        <v>267</v>
      </c>
      <c r="C92" s="147">
        <v>45604</v>
      </c>
      <c r="D92" s="150">
        <v>1154663.46</v>
      </c>
      <c r="E92" s="139" t="s">
        <v>270</v>
      </c>
      <c r="F92" s="155"/>
    </row>
    <row r="93" spans="1:6" ht="15">
      <c r="A93" s="147">
        <v>45568</v>
      </c>
      <c r="B93" s="146" t="s">
        <v>267</v>
      </c>
      <c r="C93" s="147">
        <v>45604</v>
      </c>
      <c r="D93" s="150">
        <v>621938.81999999995</v>
      </c>
      <c r="E93" s="139" t="s">
        <v>270</v>
      </c>
      <c r="F93" s="155"/>
    </row>
    <row r="94" spans="1:6" ht="15">
      <c r="A94" s="147">
        <v>45573</v>
      </c>
      <c r="B94" s="146" t="s">
        <v>267</v>
      </c>
      <c r="C94" s="147">
        <v>45611</v>
      </c>
      <c r="D94" s="150">
        <v>464926.43</v>
      </c>
      <c r="E94" s="139" t="s">
        <v>270</v>
      </c>
      <c r="F94" s="155"/>
    </row>
    <row r="95" spans="1:6" ht="15">
      <c r="A95" s="147">
        <v>45581</v>
      </c>
      <c r="B95" s="146" t="s">
        <v>267</v>
      </c>
      <c r="C95" s="147">
        <v>45622</v>
      </c>
      <c r="D95" s="150">
        <v>978583.69</v>
      </c>
      <c r="E95" s="139" t="s">
        <v>270</v>
      </c>
      <c r="F95" s="155"/>
    </row>
    <row r="96" spans="1:6" ht="15">
      <c r="A96" s="147">
        <v>45581</v>
      </c>
      <c r="B96" s="146" t="s">
        <v>267</v>
      </c>
      <c r="C96" s="147">
        <v>45622</v>
      </c>
      <c r="D96" s="150">
        <v>145450.18</v>
      </c>
      <c r="E96" s="139" t="s">
        <v>270</v>
      </c>
      <c r="F96" s="155"/>
    </row>
    <row r="97" spans="1:6" ht="15">
      <c r="A97" s="147">
        <v>45583</v>
      </c>
      <c r="B97" s="146" t="s">
        <v>267</v>
      </c>
      <c r="C97" s="147">
        <v>45622</v>
      </c>
      <c r="D97" s="150">
        <v>565337.62</v>
      </c>
      <c r="E97" s="139" t="s">
        <v>270</v>
      </c>
      <c r="F97" s="155"/>
    </row>
    <row r="98" spans="1:6" ht="15">
      <c r="A98" s="147">
        <v>45587</v>
      </c>
      <c r="B98" s="146" t="s">
        <v>267</v>
      </c>
      <c r="C98" s="147">
        <v>45622</v>
      </c>
      <c r="D98" s="150">
        <v>469770.96</v>
      </c>
      <c r="E98" s="139" t="s">
        <v>270</v>
      </c>
      <c r="F98" s="155"/>
    </row>
    <row r="99" spans="1:6" ht="15">
      <c r="A99" s="147">
        <v>45595</v>
      </c>
      <c r="B99" s="146" t="s">
        <v>267</v>
      </c>
      <c r="C99" s="147">
        <v>45631</v>
      </c>
      <c r="D99" s="150">
        <v>1043699.37</v>
      </c>
      <c r="E99" s="139" t="s">
        <v>270</v>
      </c>
      <c r="F99" s="155"/>
    </row>
    <row r="100" spans="1:6" ht="15">
      <c r="A100" s="147">
        <v>45602</v>
      </c>
      <c r="B100" s="146" t="s">
        <v>267</v>
      </c>
      <c r="C100" s="147">
        <v>45637</v>
      </c>
      <c r="D100" s="150">
        <v>1016232.96</v>
      </c>
      <c r="E100" s="139" t="s">
        <v>270</v>
      </c>
      <c r="F100" s="155"/>
    </row>
    <row r="101" spans="1:6" ht="15">
      <c r="A101" s="147">
        <v>45602</v>
      </c>
      <c r="B101" s="146" t="s">
        <v>267</v>
      </c>
      <c r="C101" s="147">
        <v>45637</v>
      </c>
      <c r="D101" s="150">
        <v>180602.73</v>
      </c>
      <c r="E101" s="139" t="s">
        <v>270</v>
      </c>
      <c r="F101" s="155"/>
    </row>
    <row r="102" spans="1:6" ht="15">
      <c r="A102" s="147">
        <v>45628</v>
      </c>
      <c r="B102" s="146" t="s">
        <v>268</v>
      </c>
      <c r="C102" s="147">
        <v>45637</v>
      </c>
      <c r="D102" s="150">
        <v>668346.12</v>
      </c>
      <c r="E102" s="139" t="s">
        <v>270</v>
      </c>
      <c r="F102" s="155"/>
    </row>
    <row r="103" spans="1:6" ht="15">
      <c r="A103" s="147">
        <v>45611</v>
      </c>
      <c r="B103" s="146" t="s">
        <v>267</v>
      </c>
      <c r="C103" s="147">
        <v>45652</v>
      </c>
      <c r="D103" s="150">
        <v>1066417.75</v>
      </c>
      <c r="E103" s="139" t="s">
        <v>270</v>
      </c>
      <c r="F103" s="155"/>
    </row>
    <row r="104" spans="1:6" ht="15">
      <c r="A104" s="147">
        <v>45620</v>
      </c>
      <c r="B104" s="146" t="s">
        <v>267</v>
      </c>
      <c r="C104" s="147">
        <v>45659</v>
      </c>
      <c r="D104" s="150">
        <v>1095536.98</v>
      </c>
      <c r="E104" s="139" t="s">
        <v>270</v>
      </c>
      <c r="F104" s="155"/>
    </row>
    <row r="105" spans="1:6" ht="15">
      <c r="A105" s="147">
        <v>45628</v>
      </c>
      <c r="B105" s="146" t="s">
        <v>267</v>
      </c>
      <c r="C105" s="147">
        <v>45667</v>
      </c>
      <c r="D105" s="150">
        <v>1066943.2</v>
      </c>
      <c r="E105" s="139" t="s">
        <v>270</v>
      </c>
      <c r="F105" s="155"/>
    </row>
    <row r="106" spans="1:6" ht="15">
      <c r="A106" s="147">
        <v>45636</v>
      </c>
      <c r="B106" s="146" t="s">
        <v>267</v>
      </c>
      <c r="C106" s="147">
        <v>45671</v>
      </c>
      <c r="D106" s="150">
        <v>1628014.45</v>
      </c>
      <c r="E106" s="139" t="s">
        <v>270</v>
      </c>
      <c r="F106" s="155"/>
    </row>
    <row r="107" spans="1:6" ht="15">
      <c r="A107" s="147">
        <v>45645</v>
      </c>
      <c r="B107" s="146" t="s">
        <v>267</v>
      </c>
      <c r="C107" s="147">
        <v>45681</v>
      </c>
      <c r="D107" s="150">
        <v>1009827.36</v>
      </c>
      <c r="E107" s="139" t="s">
        <v>270</v>
      </c>
      <c r="F107" s="155"/>
    </row>
    <row r="108" spans="1:6" ht="15">
      <c r="A108" s="147">
        <v>45645</v>
      </c>
      <c r="B108" s="146" t="s">
        <v>267</v>
      </c>
      <c r="C108" s="147">
        <v>45681</v>
      </c>
      <c r="D108" s="150">
        <v>150095.4</v>
      </c>
      <c r="E108" s="139" t="s">
        <v>270</v>
      </c>
      <c r="F108" s="155"/>
    </row>
    <row r="109" spans="1:6" ht="15">
      <c r="A109" s="147">
        <v>45653</v>
      </c>
      <c r="B109" s="146" t="s">
        <v>267</v>
      </c>
      <c r="C109" s="147">
        <v>45687</v>
      </c>
      <c r="D109" s="150">
        <v>1066039.8799999999</v>
      </c>
      <c r="E109" s="139" t="s">
        <v>270</v>
      </c>
      <c r="F109" s="155"/>
    </row>
    <row r="110" spans="1:6" ht="15">
      <c r="A110" s="147">
        <v>45665</v>
      </c>
      <c r="B110" s="146" t="s">
        <v>267</v>
      </c>
      <c r="C110" s="147">
        <v>45692</v>
      </c>
      <c r="D110" s="150">
        <v>660361.1</v>
      </c>
      <c r="E110" s="139" t="s">
        <v>270</v>
      </c>
      <c r="F110" s="155"/>
    </row>
    <row r="111" spans="1:6" ht="15">
      <c r="A111" s="147">
        <v>45667</v>
      </c>
      <c r="B111" s="146" t="s">
        <v>267</v>
      </c>
      <c r="C111" s="147">
        <v>45702</v>
      </c>
      <c r="D111" s="150">
        <v>1059824.98</v>
      </c>
      <c r="E111" s="139" t="s">
        <v>270</v>
      </c>
      <c r="F111" s="155"/>
    </row>
    <row r="112" spans="1:6" ht="15">
      <c r="A112" s="147">
        <v>45667</v>
      </c>
      <c r="B112" s="146" t="s">
        <v>267</v>
      </c>
      <c r="C112" s="147">
        <v>45702</v>
      </c>
      <c r="D112" s="150">
        <v>1705466.14</v>
      </c>
      <c r="E112" s="139" t="s">
        <v>270</v>
      </c>
      <c r="F112" s="155"/>
    </row>
    <row r="113" spans="1:6" ht="15">
      <c r="A113" s="147">
        <v>45677</v>
      </c>
      <c r="B113" s="146" t="s">
        <v>267</v>
      </c>
      <c r="C113" s="147">
        <v>45715</v>
      </c>
      <c r="D113" s="150">
        <v>1023648.38</v>
      </c>
      <c r="E113" s="139" t="s">
        <v>270</v>
      </c>
      <c r="F113" s="155"/>
    </row>
    <row r="114" spans="1:6" ht="15">
      <c r="A114" s="147">
        <v>45677</v>
      </c>
      <c r="B114" s="146" t="s">
        <v>267</v>
      </c>
      <c r="C114" s="147">
        <v>45715</v>
      </c>
      <c r="D114" s="150">
        <v>51161.42</v>
      </c>
      <c r="E114" s="139" t="s">
        <v>270</v>
      </c>
      <c r="F114" s="155"/>
    </row>
    <row r="115" spans="1:6" ht="15">
      <c r="A115" s="147">
        <v>45681</v>
      </c>
      <c r="B115" s="146" t="s">
        <v>267</v>
      </c>
      <c r="C115" s="147">
        <v>45716</v>
      </c>
      <c r="D115" s="150">
        <v>972170.72</v>
      </c>
      <c r="E115" s="139" t="s">
        <v>270</v>
      </c>
      <c r="F115" s="155"/>
    </row>
    <row r="116" spans="1:6" ht="15">
      <c r="A116" s="147">
        <v>45688</v>
      </c>
      <c r="B116" s="146" t="s">
        <v>267</v>
      </c>
      <c r="C116" s="147">
        <v>45723</v>
      </c>
      <c r="D116" s="150">
        <v>1024713.11</v>
      </c>
      <c r="E116" s="139" t="s">
        <v>270</v>
      </c>
      <c r="F116" s="155"/>
    </row>
    <row r="117" spans="1:6" ht="15">
      <c r="A117" s="147">
        <v>45694</v>
      </c>
      <c r="B117" s="146" t="s">
        <v>267</v>
      </c>
      <c r="C117" s="147">
        <v>45729</v>
      </c>
      <c r="D117" s="150">
        <v>746238.14</v>
      </c>
      <c r="E117" s="139" t="s">
        <v>270</v>
      </c>
      <c r="F117" s="155"/>
    </row>
    <row r="118" spans="1:6" ht="15">
      <c r="A118" s="147">
        <v>45698</v>
      </c>
      <c r="B118" s="146" t="s">
        <v>267</v>
      </c>
      <c r="C118" s="147">
        <v>45736</v>
      </c>
      <c r="D118" s="150">
        <v>271436.34000000003</v>
      </c>
      <c r="E118" s="139" t="s">
        <v>270</v>
      </c>
      <c r="F118" s="155"/>
    </row>
    <row r="119" spans="1:6" ht="15">
      <c r="A119" s="147">
        <v>45719</v>
      </c>
      <c r="B119" s="146" t="s">
        <v>268</v>
      </c>
      <c r="C119" s="147">
        <v>45742</v>
      </c>
      <c r="D119" s="150">
        <v>655775.77</v>
      </c>
      <c r="E119" s="139" t="s">
        <v>270</v>
      </c>
      <c r="F119" s="155"/>
    </row>
    <row r="120" spans="1:6" ht="15">
      <c r="A120" s="147">
        <v>45705</v>
      </c>
      <c r="B120" s="146" t="s">
        <v>267</v>
      </c>
      <c r="C120" s="147">
        <v>45742</v>
      </c>
      <c r="D120" s="150">
        <v>1679243.66</v>
      </c>
      <c r="E120" s="139" t="s">
        <v>270</v>
      </c>
      <c r="F120" s="155"/>
    </row>
    <row r="121" spans="1:6" ht="15">
      <c r="A121" s="147">
        <v>45712</v>
      </c>
      <c r="B121" s="146" t="s">
        <v>267</v>
      </c>
      <c r="C121" s="147">
        <v>45748</v>
      </c>
      <c r="D121" s="150">
        <v>1097583.07</v>
      </c>
      <c r="E121" s="139" t="s">
        <v>270</v>
      </c>
      <c r="F121" s="155"/>
    </row>
    <row r="122" spans="1:6" ht="15">
      <c r="A122" s="147">
        <v>45712</v>
      </c>
      <c r="B122" s="146" t="s">
        <v>267</v>
      </c>
      <c r="C122" s="147">
        <v>45748</v>
      </c>
      <c r="D122" s="150">
        <v>98302.18</v>
      </c>
      <c r="E122" s="139" t="s">
        <v>270</v>
      </c>
      <c r="F122" s="155"/>
    </row>
    <row r="123" spans="1:6" ht="15">
      <c r="A123" s="147">
        <v>45719</v>
      </c>
      <c r="B123" s="146" t="s">
        <v>267</v>
      </c>
      <c r="C123" s="147">
        <v>45757</v>
      </c>
      <c r="D123" s="150">
        <v>906751.63</v>
      </c>
      <c r="E123" s="139" t="s">
        <v>270</v>
      </c>
      <c r="F123" s="155"/>
    </row>
    <row r="124" spans="1:6" ht="15">
      <c r="A124" s="147">
        <v>45719</v>
      </c>
      <c r="B124" s="146" t="s">
        <v>267</v>
      </c>
      <c r="C124" s="147">
        <v>45757</v>
      </c>
      <c r="D124" s="150">
        <v>196114.37</v>
      </c>
      <c r="E124" s="139" t="s">
        <v>270</v>
      </c>
      <c r="F124" s="155"/>
    </row>
    <row r="125" spans="1:6" ht="15">
      <c r="A125" s="147">
        <v>45727</v>
      </c>
      <c r="B125" s="146" t="s">
        <v>267</v>
      </c>
      <c r="C125" s="147">
        <v>45764</v>
      </c>
      <c r="D125" s="150">
        <v>1126360.1100000001</v>
      </c>
      <c r="E125" s="139" t="s">
        <v>270</v>
      </c>
      <c r="F125" s="155"/>
    </row>
    <row r="126" spans="1:6" ht="15">
      <c r="A126" s="147">
        <v>45733</v>
      </c>
      <c r="B126" s="146" t="s">
        <v>267</v>
      </c>
      <c r="C126" s="147">
        <v>45772</v>
      </c>
      <c r="D126" s="150">
        <v>1048052.74</v>
      </c>
      <c r="E126" s="139" t="s">
        <v>270</v>
      </c>
      <c r="F126" s="155"/>
    </row>
    <row r="127" spans="1:6" ht="15">
      <c r="A127" s="147">
        <v>45740</v>
      </c>
      <c r="B127" s="146" t="s">
        <v>267</v>
      </c>
      <c r="C127" s="147">
        <v>45775</v>
      </c>
      <c r="D127" s="150">
        <v>1547503.68</v>
      </c>
      <c r="E127" s="139" t="s">
        <v>270</v>
      </c>
      <c r="F127" s="155"/>
    </row>
    <row r="128" spans="1:6" ht="15">
      <c r="A128" s="147">
        <v>45747</v>
      </c>
      <c r="B128" s="146" t="s">
        <v>267</v>
      </c>
      <c r="C128" s="147">
        <v>45786</v>
      </c>
      <c r="D128" s="150">
        <v>1011454.65</v>
      </c>
      <c r="E128" s="139" t="s">
        <v>270</v>
      </c>
      <c r="F128" s="155"/>
    </row>
    <row r="129" spans="1:6" ht="15">
      <c r="A129" s="147">
        <v>45747</v>
      </c>
      <c r="B129" s="146" t="s">
        <v>267</v>
      </c>
      <c r="C129" s="147">
        <v>45786</v>
      </c>
      <c r="D129" s="150">
        <v>71356.84</v>
      </c>
      <c r="E129" s="139" t="s">
        <v>270</v>
      </c>
      <c r="F129" s="155"/>
    </row>
    <row r="130" spans="1:6" ht="15">
      <c r="A130" s="147">
        <v>45755</v>
      </c>
      <c r="B130" s="146" t="s">
        <v>267</v>
      </c>
      <c r="C130" s="147">
        <v>45791</v>
      </c>
      <c r="D130" s="150">
        <v>985468.14</v>
      </c>
      <c r="E130" s="139" t="s">
        <v>270</v>
      </c>
      <c r="F130" s="155"/>
    </row>
    <row r="131" spans="1:6" ht="15">
      <c r="A131" s="147">
        <v>45755</v>
      </c>
      <c r="B131" s="146" t="s">
        <v>267</v>
      </c>
      <c r="C131" s="147">
        <v>45791</v>
      </c>
      <c r="D131" s="150">
        <v>49797.11</v>
      </c>
      <c r="E131" s="139" t="s">
        <v>270</v>
      </c>
      <c r="F131" s="155"/>
    </row>
    <row r="132" spans="1:6" ht="15">
      <c r="A132" s="147">
        <v>45761</v>
      </c>
      <c r="B132" s="146" t="s">
        <v>267</v>
      </c>
      <c r="C132" s="147">
        <v>45798</v>
      </c>
      <c r="D132" s="150">
        <v>1064424.1499999999</v>
      </c>
      <c r="E132" s="139" t="s">
        <v>270</v>
      </c>
      <c r="F132" s="155"/>
    </row>
    <row r="133" spans="1:6" ht="15">
      <c r="A133" s="147">
        <v>45782</v>
      </c>
      <c r="B133" s="146" t="s">
        <v>268</v>
      </c>
      <c r="C133" s="147">
        <v>45798</v>
      </c>
      <c r="D133" s="150">
        <v>621613.11</v>
      </c>
      <c r="E133" s="139" t="s">
        <v>270</v>
      </c>
      <c r="F133" s="155"/>
    </row>
    <row r="134" spans="1:6" ht="15">
      <c r="A134" s="147">
        <v>45768</v>
      </c>
      <c r="B134" s="146" t="s">
        <v>267</v>
      </c>
      <c r="C134" s="147">
        <v>45805</v>
      </c>
      <c r="D134" s="150">
        <v>1047718.63</v>
      </c>
      <c r="E134" s="139" t="s">
        <v>270</v>
      </c>
      <c r="F134" s="155"/>
    </row>
    <row r="135" spans="1:6" ht="15">
      <c r="A135" s="147">
        <v>45782</v>
      </c>
      <c r="B135" s="146" t="s">
        <v>267</v>
      </c>
      <c r="C135" s="147">
        <v>45818</v>
      </c>
      <c r="D135" s="150">
        <v>856495.51</v>
      </c>
      <c r="E135" s="139" t="s">
        <v>270</v>
      </c>
      <c r="F135" s="155"/>
    </row>
    <row r="136" spans="1:6" ht="15">
      <c r="A136" s="147">
        <v>45789</v>
      </c>
      <c r="B136" s="146" t="s">
        <v>267</v>
      </c>
      <c r="C136" s="147">
        <v>45825</v>
      </c>
      <c r="D136" s="150">
        <v>972138.28</v>
      </c>
      <c r="E136" s="139" t="s">
        <v>270</v>
      </c>
      <c r="F136" s="155"/>
    </row>
    <row r="137" spans="1:6" ht="15">
      <c r="A137" s="147">
        <v>45800</v>
      </c>
      <c r="B137" s="146" t="s">
        <v>267</v>
      </c>
      <c r="C137" s="147">
        <v>45840</v>
      </c>
      <c r="D137" s="150">
        <v>1243436.77</v>
      </c>
      <c r="E137" s="139" t="s">
        <v>270</v>
      </c>
      <c r="F137" s="155"/>
    </row>
    <row r="138" spans="1:6" ht="15">
      <c r="A138" s="147">
        <v>45800</v>
      </c>
      <c r="B138" s="146" t="s">
        <v>267</v>
      </c>
      <c r="C138" s="147">
        <v>45840</v>
      </c>
      <c r="D138" s="150">
        <v>35686.79</v>
      </c>
      <c r="E138" s="139" t="s">
        <v>270</v>
      </c>
      <c r="F138" s="155"/>
    </row>
    <row r="139" spans="1:6" ht="15">
      <c r="A139" s="147">
        <v>45806</v>
      </c>
      <c r="B139" s="146" t="s">
        <v>267</v>
      </c>
      <c r="C139" s="147">
        <v>45842</v>
      </c>
      <c r="D139" s="150">
        <v>806858.38</v>
      </c>
      <c r="E139" s="139" t="s">
        <v>270</v>
      </c>
      <c r="F139" s="155"/>
    </row>
    <row r="140" spans="1:6" ht="15">
      <c r="A140" s="147">
        <v>45806</v>
      </c>
      <c r="B140" s="146" t="s">
        <v>267</v>
      </c>
      <c r="C140" s="147">
        <v>45842</v>
      </c>
      <c r="D140" s="150">
        <v>83417.72</v>
      </c>
      <c r="E140" s="139" t="s">
        <v>270</v>
      </c>
      <c r="F140" s="155"/>
    </row>
    <row r="141" spans="1:6" ht="15">
      <c r="A141" s="147">
        <v>45814</v>
      </c>
      <c r="B141" s="146" t="s">
        <v>267</v>
      </c>
      <c r="C141" s="147">
        <v>45848</v>
      </c>
      <c r="D141" s="150">
        <v>839817.11</v>
      </c>
      <c r="E141" s="139" t="s">
        <v>270</v>
      </c>
      <c r="F141" s="155"/>
    </row>
    <row r="142" spans="1:6" ht="15">
      <c r="A142" s="147">
        <v>45814</v>
      </c>
      <c r="B142" s="146" t="s">
        <v>267</v>
      </c>
      <c r="C142" s="147">
        <v>45848</v>
      </c>
      <c r="D142" s="150">
        <v>44479.97</v>
      </c>
      <c r="E142" s="139" t="s">
        <v>270</v>
      </c>
      <c r="F142" s="155"/>
    </row>
    <row r="143" spans="1:6" ht="15">
      <c r="A143" s="147">
        <v>45819</v>
      </c>
      <c r="B143" s="146" t="s">
        <v>267</v>
      </c>
      <c r="C143" s="147">
        <v>45855</v>
      </c>
      <c r="D143" s="150">
        <v>887990.62</v>
      </c>
      <c r="E143" s="139" t="s">
        <v>270</v>
      </c>
      <c r="F143" s="155"/>
    </row>
    <row r="144" spans="1:6" ht="15">
      <c r="A144" s="147">
        <v>45828</v>
      </c>
      <c r="B144" s="146" t="s">
        <v>267</v>
      </c>
      <c r="C144" s="147">
        <v>45863</v>
      </c>
      <c r="D144" s="150">
        <v>905959.9</v>
      </c>
      <c r="E144" s="139" t="s">
        <v>270</v>
      </c>
      <c r="F144" s="155"/>
    </row>
    <row r="145" spans="1:6" ht="15">
      <c r="A145" s="147">
        <v>45839</v>
      </c>
      <c r="B145" s="146" t="s">
        <v>268</v>
      </c>
      <c r="C145" s="147">
        <v>45866</v>
      </c>
      <c r="D145" s="150">
        <v>635297.91</v>
      </c>
      <c r="E145" s="139" t="s">
        <v>270</v>
      </c>
      <c r="F145" s="155"/>
    </row>
    <row r="146" spans="1:6" ht="15">
      <c r="A146" s="147">
        <v>45835</v>
      </c>
      <c r="B146" s="146" t="s">
        <v>267</v>
      </c>
      <c r="C146" s="147">
        <v>45873</v>
      </c>
      <c r="D146" s="150">
        <v>906325.04</v>
      </c>
      <c r="E146" s="139" t="s">
        <v>270</v>
      </c>
      <c r="F146" s="155"/>
    </row>
    <row r="147" spans="1:6" ht="15">
      <c r="A147" s="147">
        <v>45841</v>
      </c>
      <c r="B147" s="146" t="s">
        <v>267</v>
      </c>
      <c r="C147" s="147">
        <v>45880</v>
      </c>
      <c r="D147" s="150">
        <v>1488950.3</v>
      </c>
      <c r="E147" s="139" t="s">
        <v>270</v>
      </c>
      <c r="F147" s="155"/>
    </row>
    <row r="148" spans="1:6" ht="15">
      <c r="A148" s="147">
        <v>45846</v>
      </c>
      <c r="B148" s="146" t="s">
        <v>267</v>
      </c>
      <c r="C148" s="147">
        <v>45884</v>
      </c>
      <c r="D148" s="150">
        <v>900542.39</v>
      </c>
      <c r="E148" s="139" t="s">
        <v>270</v>
      </c>
      <c r="F148" s="155"/>
    </row>
    <row r="149" spans="1:6" ht="15">
      <c r="A149" s="147">
        <v>45846</v>
      </c>
      <c r="B149" s="146" t="s">
        <v>267</v>
      </c>
      <c r="C149" s="147">
        <v>45884</v>
      </c>
      <c r="D149" s="150">
        <v>7170.02</v>
      </c>
      <c r="E149" s="139" t="s">
        <v>270</v>
      </c>
      <c r="F149" s="155"/>
    </row>
    <row r="150" spans="1:6" ht="15">
      <c r="A150" s="147">
        <v>45853</v>
      </c>
      <c r="B150" s="146" t="s">
        <v>267</v>
      </c>
      <c r="C150" s="147">
        <v>45891</v>
      </c>
      <c r="D150" s="150">
        <v>1018951.64</v>
      </c>
      <c r="E150" s="139" t="s">
        <v>270</v>
      </c>
      <c r="F150" s="155"/>
    </row>
    <row r="151" spans="1:6" ht="15">
      <c r="A151" s="147">
        <v>45862</v>
      </c>
      <c r="B151" s="146" t="s">
        <v>267</v>
      </c>
      <c r="C151" s="147">
        <v>45898</v>
      </c>
      <c r="D151" s="150">
        <v>928427.47</v>
      </c>
      <c r="E151" s="139" t="s">
        <v>270</v>
      </c>
      <c r="F151" s="155"/>
    </row>
    <row r="152" spans="1:6" ht="15">
      <c r="A152" s="147">
        <v>45866</v>
      </c>
      <c r="B152" s="146" t="s">
        <v>267</v>
      </c>
      <c r="C152" s="147">
        <v>45903</v>
      </c>
      <c r="D152" s="150">
        <v>723425.48</v>
      </c>
      <c r="E152" s="139" t="s">
        <v>270</v>
      </c>
      <c r="F152" s="155"/>
    </row>
    <row r="153" spans="1:6" ht="15">
      <c r="A153" s="147">
        <v>45873</v>
      </c>
      <c r="B153" s="146" t="s">
        <v>267</v>
      </c>
      <c r="C153" s="147">
        <v>45909</v>
      </c>
      <c r="D153" s="150">
        <v>286644.46999999997</v>
      </c>
      <c r="E153" s="139" t="s">
        <v>270</v>
      </c>
      <c r="F153" s="155"/>
    </row>
    <row r="154" spans="1:6" ht="15">
      <c r="A154" s="147">
        <v>45901</v>
      </c>
      <c r="B154" s="146" t="s">
        <v>268</v>
      </c>
      <c r="C154" s="147">
        <v>45915</v>
      </c>
      <c r="D154" s="150">
        <v>576310.85</v>
      </c>
      <c r="E154" s="139" t="s">
        <v>270</v>
      </c>
      <c r="F154" s="155"/>
    </row>
    <row r="155" spans="1:6" ht="15">
      <c r="A155" s="147">
        <v>45875</v>
      </c>
      <c r="B155" s="146" t="s">
        <v>267</v>
      </c>
      <c r="C155" s="147">
        <v>45916</v>
      </c>
      <c r="D155" s="150">
        <v>1009259.18</v>
      </c>
      <c r="E155" s="139" t="s">
        <v>270</v>
      </c>
      <c r="F155" s="155"/>
    </row>
    <row r="156" spans="1:6" ht="15">
      <c r="A156" s="147">
        <v>45053</v>
      </c>
      <c r="B156" s="146" t="s">
        <v>267</v>
      </c>
      <c r="C156" s="147">
        <v>45917</v>
      </c>
      <c r="D156" s="150">
        <v>15</v>
      </c>
      <c r="E156" s="139" t="s">
        <v>270</v>
      </c>
      <c r="F156" s="156" t="s">
        <v>269</v>
      </c>
    </row>
    <row r="157" spans="1:6" ht="15">
      <c r="A157" s="147">
        <v>45888</v>
      </c>
      <c r="B157" s="146" t="s">
        <v>267</v>
      </c>
      <c r="C157" s="147">
        <v>45926</v>
      </c>
      <c r="D157" s="150">
        <v>1012538.31</v>
      </c>
      <c r="E157" s="139" t="s">
        <v>270</v>
      </c>
      <c r="F157" s="155"/>
    </row>
    <row r="158" spans="1:6" ht="15">
      <c r="A158" s="147">
        <v>45888</v>
      </c>
      <c r="B158" s="146" t="s">
        <v>267</v>
      </c>
      <c r="C158" s="147">
        <v>45926</v>
      </c>
      <c r="D158" s="150">
        <v>48043.58</v>
      </c>
      <c r="E158" s="139" t="s">
        <v>270</v>
      </c>
      <c r="F158" s="155"/>
    </row>
    <row r="159" spans="1:6" ht="15">
      <c r="A159" s="147">
        <v>45894</v>
      </c>
      <c r="B159" s="146" t="s">
        <v>267</v>
      </c>
      <c r="C159" s="147">
        <v>45932</v>
      </c>
      <c r="D159" s="150">
        <v>942667.51</v>
      </c>
      <c r="E159" s="139" t="s">
        <v>270</v>
      </c>
      <c r="F159" s="155"/>
    </row>
    <row r="160" spans="1:6" ht="15">
      <c r="A160" s="147">
        <v>45898</v>
      </c>
      <c r="B160" s="146" t="s">
        <v>267</v>
      </c>
      <c r="C160" s="147">
        <v>45939</v>
      </c>
      <c r="D160" s="150">
        <v>930897.24</v>
      </c>
      <c r="E160" s="139" t="s">
        <v>270</v>
      </c>
      <c r="F160" s="155"/>
    </row>
    <row r="161" spans="1:6" ht="15">
      <c r="A161" s="147">
        <v>45905</v>
      </c>
      <c r="B161" s="146" t="s">
        <v>267</v>
      </c>
      <c r="C161" s="147">
        <v>45944</v>
      </c>
      <c r="D161" s="150">
        <v>927435.35</v>
      </c>
      <c r="E161" s="139" t="s">
        <v>270</v>
      </c>
      <c r="F161" s="155"/>
    </row>
    <row r="162" spans="1:6" ht="15">
      <c r="A162" s="147">
        <v>45916</v>
      </c>
      <c r="B162" s="146" t="s">
        <v>267</v>
      </c>
      <c r="C162" s="147">
        <v>45952</v>
      </c>
      <c r="D162" s="150">
        <v>943593.04</v>
      </c>
      <c r="E162" s="139" t="s">
        <v>270</v>
      </c>
      <c r="F162" s="155"/>
    </row>
    <row r="163" spans="1:6" ht="15">
      <c r="A163" s="147">
        <v>45916</v>
      </c>
      <c r="B163" s="146" t="s">
        <v>267</v>
      </c>
      <c r="C163" s="147">
        <v>45952</v>
      </c>
      <c r="D163" s="150">
        <v>46432.14</v>
      </c>
      <c r="E163" s="139" t="s">
        <v>270</v>
      </c>
      <c r="F163" s="155"/>
    </row>
    <row r="164" spans="1:6" ht="15">
      <c r="A164" s="147">
        <v>45922</v>
      </c>
      <c r="B164" s="146" t="s">
        <v>267</v>
      </c>
      <c r="C164" s="147">
        <v>45959</v>
      </c>
      <c r="D164" s="150">
        <v>908663.19</v>
      </c>
      <c r="E164" s="139" t="s">
        <v>270</v>
      </c>
      <c r="F164" s="155"/>
    </row>
    <row r="165" spans="1:6" ht="15">
      <c r="A165" s="147">
        <v>45929</v>
      </c>
      <c r="B165" s="146" t="s">
        <v>267</v>
      </c>
      <c r="C165" s="147">
        <v>45966</v>
      </c>
      <c r="D165" s="150">
        <v>990631.31</v>
      </c>
      <c r="E165" s="139" t="s">
        <v>270</v>
      </c>
      <c r="F165" s="155"/>
    </row>
    <row r="166" spans="1:6" ht="15">
      <c r="A166" s="147">
        <v>45936</v>
      </c>
      <c r="B166" s="146" t="s">
        <v>267</v>
      </c>
      <c r="C166" s="147">
        <v>45972</v>
      </c>
      <c r="D166" s="150">
        <v>1340232</v>
      </c>
      <c r="E166" s="139" t="s">
        <v>270</v>
      </c>
      <c r="F166" s="156"/>
    </row>
    <row r="167" spans="1:6" ht="15">
      <c r="A167" s="147">
        <v>45964</v>
      </c>
      <c r="B167" s="146" t="s">
        <v>268</v>
      </c>
      <c r="C167" s="147">
        <v>45979</v>
      </c>
      <c r="D167" s="150">
        <v>592629.6</v>
      </c>
      <c r="E167" s="139" t="s">
        <v>270</v>
      </c>
      <c r="F167" s="155"/>
    </row>
    <row r="168" spans="1:6" ht="15">
      <c r="A168" s="147">
        <v>45947</v>
      </c>
      <c r="B168" s="146" t="s">
        <v>267</v>
      </c>
      <c r="C168" s="147">
        <v>45986</v>
      </c>
      <c r="D168" s="150">
        <v>965925.03</v>
      </c>
      <c r="E168" s="139" t="s">
        <v>270</v>
      </c>
      <c r="F168" s="155"/>
    </row>
    <row r="169" spans="1:6" ht="15">
      <c r="A169" s="147">
        <v>45947</v>
      </c>
      <c r="B169" s="146" t="s">
        <v>267</v>
      </c>
      <c r="C169" s="147">
        <v>45986</v>
      </c>
      <c r="D169" s="150">
        <v>6417.52</v>
      </c>
      <c r="E169" s="139" t="s">
        <v>270</v>
      </c>
      <c r="F169" s="155"/>
    </row>
    <row r="170" spans="1:6" ht="15">
      <c r="A170" s="147">
        <v>45952</v>
      </c>
      <c r="B170" s="146" t="s">
        <v>267</v>
      </c>
      <c r="C170" s="147">
        <v>45992</v>
      </c>
      <c r="D170" s="150">
        <v>887492.84</v>
      </c>
      <c r="E170" s="139" t="s">
        <v>270</v>
      </c>
      <c r="F170" s="155"/>
    </row>
    <row r="171" spans="1:6" ht="15">
      <c r="A171" s="147">
        <v>45960</v>
      </c>
      <c r="B171" s="146" t="s">
        <v>267</v>
      </c>
      <c r="C171" s="147">
        <v>45999</v>
      </c>
      <c r="D171" s="150">
        <v>991354.81</v>
      </c>
      <c r="E171" s="139" t="s">
        <v>270</v>
      </c>
      <c r="F171" s="155"/>
    </row>
    <row r="172" spans="1:6" ht="15">
      <c r="A172" s="147">
        <v>45967</v>
      </c>
      <c r="B172" s="146" t="s">
        <v>267</v>
      </c>
      <c r="C172" s="147">
        <v>46006</v>
      </c>
      <c r="D172" s="150">
        <v>14429.56</v>
      </c>
      <c r="E172" s="139" t="s">
        <v>270</v>
      </c>
      <c r="F172" s="155"/>
    </row>
    <row r="173" spans="1:6" ht="15">
      <c r="A173" s="147">
        <v>45967</v>
      </c>
      <c r="B173" s="146" t="s">
        <v>267</v>
      </c>
      <c r="C173" s="147">
        <v>46006</v>
      </c>
      <c r="D173" s="150">
        <v>56973.78</v>
      </c>
      <c r="E173" s="139" t="s">
        <v>270</v>
      </c>
      <c r="F173" s="155"/>
    </row>
    <row r="174" spans="1:6" ht="15">
      <c r="A174" s="147">
        <v>45967</v>
      </c>
      <c r="B174" s="146" t="s">
        <v>267</v>
      </c>
      <c r="C174" s="147">
        <v>46006</v>
      </c>
      <c r="D174" s="150">
        <v>1161799.48</v>
      </c>
      <c r="E174" s="139" t="s">
        <v>270</v>
      </c>
      <c r="F174" s="155"/>
    </row>
    <row r="175" spans="1:6" ht="15">
      <c r="A175" s="147">
        <v>45978</v>
      </c>
      <c r="B175" s="146" t="s">
        <v>267</v>
      </c>
      <c r="C175" s="147">
        <v>46014</v>
      </c>
      <c r="D175" s="150">
        <v>870417.74</v>
      </c>
      <c r="E175" s="139" t="s">
        <v>270</v>
      </c>
      <c r="F175" s="155"/>
    </row>
    <row r="176" spans="1:6" ht="15">
      <c r="A176" s="147">
        <v>45978</v>
      </c>
      <c r="B176" s="146" t="s">
        <v>267</v>
      </c>
      <c r="C176" s="147">
        <v>46014</v>
      </c>
      <c r="D176" s="150">
        <v>44077.93</v>
      </c>
      <c r="E176" s="139" t="s">
        <v>270</v>
      </c>
      <c r="F176" s="155"/>
    </row>
    <row r="177" spans="1:6" ht="15">
      <c r="A177" s="157">
        <v>45981</v>
      </c>
      <c r="B177" s="158" t="s">
        <v>267</v>
      </c>
      <c r="C177" s="157">
        <v>46017</v>
      </c>
      <c r="D177" s="159">
        <v>881386.07</v>
      </c>
      <c r="E177" s="160" t="s">
        <v>270</v>
      </c>
      <c r="F177" s="161"/>
    </row>
    <row r="178" spans="1:6" ht="19.8" customHeight="1">
      <c r="B178" s="152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D46DF-4DD3-4AE7-9BE3-C466CC5124FF}">
  <dimension ref="B2:B9"/>
  <sheetViews>
    <sheetView showGridLines="0" zoomScale="85" zoomScaleNormal="85" workbookViewId="0">
      <selection activeCell="L49" sqref="L49"/>
    </sheetView>
  </sheetViews>
  <sheetFormatPr defaultColWidth="9.09765625" defaultRowHeight="13.8"/>
  <cols>
    <col min="1" max="1" width="4.69921875" style="32" customWidth="1"/>
    <col min="2" max="16384" width="9.09765625" style="32"/>
  </cols>
  <sheetData>
    <row r="2" spans="2:2">
      <c r="B2" s="31" t="s">
        <v>22</v>
      </c>
    </row>
    <row r="9" spans="2:2" ht="15" customHeight="1"/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0523F-8446-405A-B1EF-28E804A40E76}">
  <dimension ref="B2"/>
  <sheetViews>
    <sheetView showGridLines="0" workbookViewId="0">
      <selection activeCell="F26" sqref="F26"/>
    </sheetView>
  </sheetViews>
  <sheetFormatPr defaultColWidth="9.09765625" defaultRowHeight="13.8"/>
  <cols>
    <col min="1" max="1" width="3.3984375" style="32" customWidth="1"/>
    <col min="2" max="16384" width="9.09765625" style="32"/>
  </cols>
  <sheetData>
    <row r="2" spans="2:2">
      <c r="B2" s="31" t="s">
        <v>21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24B50-2B31-4C15-A030-0D2A66BFECD1}">
  <dimension ref="B2:B22"/>
  <sheetViews>
    <sheetView showGridLines="0" workbookViewId="0">
      <selection activeCell="E37" sqref="E37"/>
    </sheetView>
  </sheetViews>
  <sheetFormatPr defaultColWidth="9.09765625" defaultRowHeight="13.8"/>
  <cols>
    <col min="1" max="16384" width="9.09765625" style="32"/>
  </cols>
  <sheetData>
    <row r="2" spans="2:2" ht="15">
      <c r="B2" s="33" t="s">
        <v>23</v>
      </c>
    </row>
    <row r="22" spans="2:2" ht="15">
      <c r="B22" s="33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E1FD9-3D69-41EC-A44E-BCBCAF9557CA}">
  <dimension ref="B2"/>
  <sheetViews>
    <sheetView showGridLines="0" workbookViewId="0"/>
  </sheetViews>
  <sheetFormatPr defaultColWidth="9.09765625" defaultRowHeight="13.8"/>
  <cols>
    <col min="1" max="1" width="4" style="32" customWidth="1"/>
    <col min="2" max="16384" width="9.09765625" style="32"/>
  </cols>
  <sheetData>
    <row r="2" spans="2:2" ht="15">
      <c r="B2" s="33" t="s">
        <v>24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A E A A B Q S w M E F A A C A A g A v I W W X B 8 e e S O k A A A A 9 g A A A B I A H A B D b 2 5 m a W c v U G F j a 2 F n Z S 5 4 b W w g o h g A K K A U A A A A A A A A A A A A A A A A A A A A A A A A A A A A h Y 8 x D o I w G I W v Q r r T l h K N I a U M r p K Y E I 1 r U y o 0 w o + h x X I 3 B 4 / k F c Q o 6 u b 4 v v c N 7 9 2 v N 5 6 N b R N c d G 9 N B y m K M E W B B t W V B q o U D e 4 Y r l A m + F a q k 6 x 0 M M l g k 9 G W K a q d O y e E e O + x j 3 H X V 4 R R G p F D v i l U r V u J P r L 5 L 4 c G r J O g N B J 8 / x o j G I 4 W M W Z s i S k n M + S 5 g a / A p r 3 P 9 g f y 9 d C 4 o d d C Q 7 g r O J k j J + 8 P 4 g F Q S w M E F A A C A A g A v I W W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y F l l y 2 C L t A a g E A A K Y C A A A T A B w A R m 9 y b X V s Y X M v U 2 V j d G l v b j E u b S C i G A A o o B Q A A A A A A A A A A A A A A A A A A A A A A A A A A A B 1 k c 9 K w 0 A Q x u + B v M O y X l q I h Y p 4 K T 1 o 6 K E g W m z V Q y l l k 0 x t a L J T d m e L E v I 0 H n y A P k J e z E 2 2 f 6 z W X A L z z X z z m 2 8 1 x J S i Z G P 3 7 / Z 8 z / f 0 U i h I 2 E R E G V y x P s u A f I / Z b 4 x G x W A r g / c Y s k 5 o l A J J r 6 h W E e K q 1 S 6 m D y K H P n e T f F Z O Q 5 R k W 2 a B M 7 j g 4 V L I t 9 r 8 Y w 3 c O j W t n Y k S U i 9 Q 5 S F m J p e 1 q F t u W 1 A U 3 F W 7 P G B k F Z Y I A k p z K A N W 8 G G + R k 3 I N E Y K m G A j h Y m p v q p P Z A m w E Z C q t h n g f l a a P A L V T N 5 V W 2 l 0 0 3 W Y s W 1 D S T f X n R q h 6 T o 4 X N 6 b W F l T Z A N N I j n n e M r y B D K x l J J 2 J F q j 0 M z e U m e 9 E f p 0 V 9 k + Z P Q s 1 + k G y a b k D t f H o H b S I y 1 B 7 c T W r 1 B r k H 1 g l o r f E q k 0 M l Q r / E V k B v h x l W W 0 L 3 Z m k R O O K / 4 y 1 Q 9 z 4 r 2 o 3 3 q u I I a U B C 9 / c l g 1 B + 1 q D s F W N i J D N T c 6 4 f Z 4 3 0 v l f 1 C 9 b 1 B L A Q I t A B Q A A g A I A L y F l l w f H n k j p A A A A P Y A A A A S A A A A A A A A A A A A A A A A A A A A A A B D b 2 5 m a W c v U G F j a 2 F n Z S 5 4 b W x Q S w E C L Q A U A A I A C A C 8 h Z Z c D 8 r p q 6 Q A A A D p A A A A E w A A A A A A A A A A A A A A A A D w A A A A W 0 N v b n R l b n R f V H l w Z X N d L n h t b F B L A Q I t A B Q A A g A I A L y F l l y 2 C L t A a g E A A K Y C A A A T A A A A A A A A A A A A A A A A A O E B A A B G b 3 J t d W x h c y 9 T Z W N 0 a W 9 u M S 5 t U E s F B g A A A A A D A A M A w g A A A J g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s K A A A A A A A A i Q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h O D M x O W E z N y 0 4 N m J k L T R l N 2 Y t Y j R i M i 0 0 M 2 V i N D k y O W Y 2 N G I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J l Y 2 V p d G F z X 2 1 l b n N h a X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0 L T I y V D I w O j Q z O j E 0 L j c y N D A 5 M z d a I i A v P j x F b n R y e S B U e X B l P S J G a W x s Q 2 9 s d W 1 u V H l w Z X M i I F Z h b H V l P S J z Q n d Z R i I g L z 4 8 R W 5 0 c n k g V H l w Z T 0 i R m l s b E N v b H V t b k 5 h b W V z I i B W Y W x 1 Z T 0 i c 1 s m c X V v d D t t Z X M m c X V v d D s s J n F 1 b 3 Q 7 Z m 9 u d G V f c m V j Z W l 0 Y S Z x d W 9 0 O y w m c X V v d D t 2 Y W x v c l 9 1 c 2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I v Q X V 0 b 1 J l b W 9 2 Z W R D b 2 x 1 b W 5 z M S 5 7 b W V z L D B 9 J n F 1 b 3 Q 7 L C Z x d W 9 0 O 1 N l Y 3 R p b 2 4 x L 1 R h Y m x l M i 9 B d X R v U m V t b 3 Z l Z E N v b H V t b n M x L n t m b 2 5 0 Z V 9 y Z W N l a X R h L D F 9 J n F 1 b 3 Q 7 L C Z x d W 9 0 O 1 N l Y 3 R p b 2 4 x L 1 R h Y m x l M i 9 B d X R v U m V t b 3 Z l Z E N v b H V t b n M x L n t 2 Y W x v c l 9 1 c 2 Q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y L 0 F 1 d G 9 S Z W 1 v d m V k Q 2 9 s d W 1 u c z E u e 2 1 l c y w w f S Z x d W 9 0 O y w m c X V v d D t T Z W N 0 a W 9 u M S 9 U Y W J s Z T I v Q X V 0 b 1 J l b W 9 2 Z W R D b 2 x 1 b W 5 z M S 5 7 Z m 9 u d G V f c m V j Z W l 0 Y S w x f S Z x d W 9 0 O y w m c X V v d D t T Z W N 0 a W 9 u M S 9 U Y W J s Z T I v Q X V 0 b 1 J l b W 9 2 Z W R D b 2 x 1 b W 5 z M S 5 7 d m F s b 3 J f d X N k L D J 9 J n F 1 b 3 Q 7 X S w m c X V v d D t S Z W x h d G l v b n N o a X B J b m Z v J n F 1 b 3 Q 7 O l t d f S I g L z 4 8 R W 5 0 c n k g V H l w Z T 0 i R m l s b F R h c m d l d E 5 h b W V D d X N 0 b 2 1 p e m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G F i b G U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i 9 V b n B p d m 9 0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y L 1 J l b m F t Z W Q l M j B D b 2 x 1 b W 5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K 0 / 8 J H + K M F E n E z j U s J p B S E A A A A A A g A A A A A A E G Y A A A A B A A A g A A A A U h J Q 8 x 0 3 9 q w W A N p C y P J 7 0 7 9 I N B M t / 1 Y 0 J U d F n k f 9 / + 4 A A A A A D o A A A A A C A A A g A A A A F + i F b G P 5 k 2 + 8 h D 5 Z 2 r v Q 0 4 S V 5 h w 0 V 2 K v + U d D I H A m m + h Q A A A A 4 0 E S G M S M + t 7 7 4 o 9 e Q 6 o G P 4 j 9 f l b G Z s u Q 7 j P O U S Y R i Q X a Y j v y 1 + e z D v J 2 M V c i O 2 o P Y 0 3 I j 0 D t s X D k o L l 9 e B V c E s F 7 z W D 8 4 L p 9 Q m 4 M 6 6 o i T v 5 A A A A A 1 Z Q Y D m h K N v 0 3 j X K a y C b u A d F 8 Y 2 P i 2 1 D + t U q / 5 8 4 8 W h j 1 4 J Z l K l m S L z l Q I J 4 J L E w / o f p J S v E G S 2 n n N J g S A K X H f w = =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F0C2301C99D048B9DCA6A18675051B" ma:contentTypeVersion="15" ma:contentTypeDescription="Create a new document." ma:contentTypeScope="" ma:versionID="5e7ba36cfdfa4e527a9c6ad37ff4bb0b">
  <xsd:schema xmlns:xsd="http://www.w3.org/2001/XMLSchema" xmlns:xs="http://www.w3.org/2001/XMLSchema" xmlns:p="http://schemas.microsoft.com/office/2006/metadata/properties" xmlns:ns2="31a022a6-b304-494e-a604-cb2d5c191c56" xmlns:ns3="f5771465-8200-4ea8-be47-0c3ff58bcfcf" targetNamespace="http://schemas.microsoft.com/office/2006/metadata/properties" ma:root="true" ma:fieldsID="52ada1a56e2f8507dd2f771b31df4125" ns2:_="" ns3:_="">
    <xsd:import namespace="31a022a6-b304-494e-a604-cb2d5c191c56"/>
    <xsd:import namespace="f5771465-8200-4ea8-be47-0c3ff58bcf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022a6-b304-494e-a604-cb2d5c191c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43d8a85-4cda-4508-9f9c-8552ae613b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Comments" ma:index="22" nillable="true" ma:displayName="Comments" ma:format="Dropdown" ma:internalName="Comment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771465-8200-4ea8-be47-0c3ff58bcfc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cab1d43-cd22-41b0-b167-a18101fbf20e}" ma:internalName="TaxCatchAll" ma:showField="CatchAllData" ma:web="f5771465-8200-4ea8-be47-0c3ff58bcf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022a6-b304-494e-a604-cb2d5c191c56">
      <Terms xmlns="http://schemas.microsoft.com/office/infopath/2007/PartnerControls"/>
    </lcf76f155ced4ddcb4097134ff3c332f>
    <Comments xmlns="31a022a6-b304-494e-a604-cb2d5c191c56" xsi:nil="true"/>
    <TaxCatchAll xmlns="f5771465-8200-4ea8-be47-0c3ff58bcfcf" xsi:nil="true"/>
  </documentManagement>
</p:properties>
</file>

<file path=customXml/itemProps1.xml><?xml version="1.0" encoding="utf-8"?>
<ds:datastoreItem xmlns:ds="http://schemas.openxmlformats.org/officeDocument/2006/customXml" ds:itemID="{7A27EE22-905F-445C-842C-B2AC04F727BB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7CD5BDD1-0325-47D0-A8B4-9FF45A22BF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A4BF0A-F4D0-4EE4-A532-4101F38E15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a022a6-b304-494e-a604-cb2d5c191c56"/>
    <ds:schemaRef ds:uri="f5771465-8200-4ea8-be47-0c3ff58bcf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C6B228F-F08F-4C50-BF55-1D35B04D43F4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dcmitype/"/>
    <ds:schemaRef ds:uri="f5771465-8200-4ea8-be47-0c3ff58bcfcf"/>
    <ds:schemaRef ds:uri="31a022a6-b304-494e-a604-cb2d5c191c5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</vt:i4>
      </vt:variant>
    </vt:vector>
  </HeadingPairs>
  <TitlesOfParts>
    <vt:vector size="24" baseType="lpstr">
      <vt:lpstr>Info</vt:lpstr>
      <vt:lpstr>Receitas_Anuais</vt:lpstr>
      <vt:lpstr>Receitas_Mensais</vt:lpstr>
      <vt:lpstr>Detalhe_IPP</vt:lpstr>
      <vt:lpstr>Detalhe_Petroleo_Lucro_Estado</vt:lpstr>
      <vt:lpstr>Grafico 1</vt:lpstr>
      <vt:lpstr>Figura 1</vt:lpstr>
      <vt:lpstr>Figura 2</vt:lpstr>
      <vt:lpstr>Figura 3</vt:lpstr>
      <vt:lpstr>Tabela 1</vt:lpstr>
      <vt:lpstr>Tabelas 2, 3 e 4</vt:lpstr>
      <vt:lpstr>Figura 4</vt:lpstr>
      <vt:lpstr>Figura 5</vt:lpstr>
      <vt:lpstr>Graficos 2 e 3</vt:lpstr>
      <vt:lpstr>Tabela 5 e Gráfico 4</vt:lpstr>
      <vt:lpstr>Tabela 6 e Grafico 5</vt:lpstr>
      <vt:lpstr>Figura 6</vt:lpstr>
      <vt:lpstr>Tabela 7</vt:lpstr>
      <vt:lpstr>Tabela 8</vt:lpstr>
      <vt:lpstr>Tabela 9</vt:lpstr>
      <vt:lpstr>Anexo 1</vt:lpstr>
      <vt:lpstr>Anexo 2</vt:lpstr>
      <vt:lpstr>'Figura 2'!_Ref221281239</vt:lpstr>
      <vt:lpstr>'Anexo 2'!_Toc222375239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Felipe Botelho</dc:creator>
  <cp:keywords/>
  <dc:description/>
  <cp:lastModifiedBy>Felipe Botelho</cp:lastModifiedBy>
  <cp:revision/>
  <dcterms:created xsi:type="dcterms:W3CDTF">2024-10-16T22:35:12Z</dcterms:created>
  <dcterms:modified xsi:type="dcterms:W3CDTF">2026-05-06T14:01:16Z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0x0101009BF0C2301C99D048B9DCA6A18675051B</vt:lpwstr>
  </property>
  <property fmtid="{D5CDD505-2E9C-101B-9397-08002B2CF9AE}" pid="3" name="MediaServiceImageTags">
    <vt:lpwstr/>
  </property>
</Properties>
</file>